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hris/Documents/personal/sports/2025/preseason/prediction-accuracy/years/"/>
    </mc:Choice>
  </mc:AlternateContent>
  <xr:revisionPtr revIDLastSave="0" documentId="13_ncr:1_{8C49712A-13D0-084D-89CC-66DBE0EE3E70}" xr6:coauthVersionLast="47" xr6:coauthVersionMax="47" xr10:uidLastSave="{00000000-0000-0000-0000-000000000000}"/>
  <bookViews>
    <workbookView xWindow="12820" yWindow="10080" windowWidth="30760" windowHeight="10560" firstSheet="4" activeTab="4" xr2:uid="{00000000-000D-0000-FFFF-FFFF00000000}"/>
  </bookViews>
  <sheets>
    <sheet name="raw-2020" sheetId="23" r:id="rId1"/>
    <sheet name="2020" sheetId="24" r:id="rId2"/>
    <sheet name="2020-total" sheetId="25" r:id="rId3"/>
    <sheet name="2021-total" sheetId="26" r:id="rId4"/>
    <sheet name="2025-total-b" sheetId="3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I11" i="32" l="1"/>
  <c r="AI8" i="32"/>
  <c r="AI9" i="32"/>
  <c r="AI10" i="32"/>
  <c r="AI7" i="32"/>
  <c r="AI4" i="32"/>
  <c r="AI3" i="32"/>
  <c r="AI2" i="32"/>
  <c r="AI5" i="32"/>
  <c r="AI6" i="32"/>
  <c r="AH8" i="32"/>
  <c r="AH11" i="32"/>
  <c r="AH10" i="32"/>
  <c r="AH9" i="32"/>
  <c r="AH7" i="32"/>
  <c r="AH2" i="32"/>
  <c r="AH4" i="32"/>
  <c r="AH5" i="32"/>
  <c r="AH3" i="32"/>
  <c r="AH6" i="32"/>
  <c r="AG6" i="32"/>
  <c r="AG8" i="32"/>
  <c r="AG2" i="32"/>
  <c r="AG3" i="32"/>
  <c r="AG4" i="32"/>
  <c r="AG5" i="32"/>
  <c r="AG7" i="32"/>
  <c r="AG9" i="32"/>
  <c r="AG10" i="32"/>
  <c r="AG11" i="32"/>
  <c r="AJ2" i="32" l="1"/>
  <c r="AJ5" i="32"/>
  <c r="AJ6" i="32"/>
  <c r="C18" i="32"/>
  <c r="C17" i="32"/>
  <c r="AG23" i="32"/>
  <c r="AG18" i="32"/>
  <c r="AG17" i="32"/>
  <c r="AG26" i="32"/>
  <c r="AE5" i="26" l="1"/>
  <c r="AE4" i="26"/>
  <c r="AE7" i="26"/>
  <c r="AE8" i="26"/>
  <c r="AE6" i="26"/>
  <c r="AE3" i="26"/>
  <c r="AE2" i="26"/>
  <c r="AB2" i="25"/>
  <c r="AB3" i="25"/>
  <c r="AB4" i="25"/>
  <c r="AB5" i="25"/>
  <c r="AB6" i="25"/>
  <c r="AB7" i="25"/>
  <c r="AB8" i="25"/>
  <c r="AB9" i="25"/>
  <c r="AB10" i="25"/>
  <c r="AB11" i="25"/>
  <c r="AB12" i="25"/>
  <c r="AB13" i="25"/>
  <c r="AB14" i="25"/>
  <c r="AC2" i="25"/>
  <c r="AC3" i="25"/>
  <c r="AC4" i="25"/>
  <c r="AC5" i="25"/>
  <c r="AC6" i="25"/>
  <c r="AC7" i="25"/>
  <c r="AC8" i="25"/>
  <c r="AC9" i="25"/>
  <c r="AC10" i="25"/>
  <c r="AC11" i="25"/>
  <c r="AC12" i="25"/>
  <c r="AC13" i="25"/>
  <c r="AC12" i="26"/>
  <c r="AD11" i="26"/>
  <c r="AC11" i="26"/>
  <c r="AD10" i="26"/>
  <c r="AC10" i="26"/>
  <c r="AD9" i="26"/>
  <c r="AC9" i="26"/>
  <c r="AD5" i="26"/>
  <c r="AC5" i="26"/>
  <c r="AD4" i="26"/>
  <c r="AC4" i="26"/>
  <c r="AD7" i="26"/>
  <c r="AC7" i="26"/>
  <c r="AD8" i="26"/>
  <c r="AC8" i="26"/>
  <c r="AF6" i="26"/>
  <c r="AD6" i="26"/>
  <c r="AC6" i="26"/>
  <c r="AF3" i="26"/>
  <c r="AD3" i="26"/>
  <c r="AC3" i="26"/>
  <c r="AF2" i="26"/>
  <c r="AD2" i="26"/>
  <c r="AC2" i="26"/>
  <c r="AE5" i="25"/>
  <c r="AE2" i="25"/>
  <c r="AE4" i="25"/>
  <c r="AE3" i="25"/>
  <c r="AD7" i="25"/>
  <c r="AD6" i="25"/>
  <c r="AD5" i="25"/>
  <c r="AD4" i="25"/>
  <c r="AD3" i="25"/>
  <c r="AD2" i="25"/>
  <c r="AB16" i="24" l="1"/>
  <c r="AB7" i="24"/>
  <c r="AB17" i="24"/>
  <c r="AB15" i="24"/>
  <c r="AB14" i="24"/>
  <c r="AB13" i="24"/>
  <c r="AB12" i="24"/>
  <c r="AB11" i="24"/>
  <c r="AB10" i="24"/>
  <c r="AB9" i="24"/>
  <c r="AB4" i="24"/>
  <c r="AB8" i="24"/>
  <c r="AB6" i="24"/>
  <c r="AB5" i="24"/>
  <c r="AB3" i="24"/>
  <c r="Z17" i="24"/>
  <c r="Z15" i="24"/>
  <c r="Z14" i="24"/>
  <c r="Z12" i="24"/>
  <c r="Z11" i="24"/>
  <c r="Z10" i="24"/>
  <c r="Z8" i="24"/>
  <c r="Z6" i="24"/>
  <c r="Z3" i="24"/>
  <c r="U19" i="24"/>
  <c r="U20" i="24" s="1"/>
  <c r="T19" i="24"/>
  <c r="T20" i="24" s="1"/>
  <c r="S19" i="24"/>
  <c r="S20" i="24" s="1"/>
  <c r="R19" i="24"/>
  <c r="R20" i="24" s="1"/>
  <c r="Q19" i="24"/>
  <c r="Q20" i="24" s="1"/>
  <c r="P19" i="24"/>
  <c r="P20" i="24" s="1"/>
  <c r="O19" i="24"/>
  <c r="O20" i="24" s="1"/>
  <c r="N19" i="24"/>
  <c r="N20" i="24" s="1"/>
  <c r="M19" i="24"/>
  <c r="M20" i="24" s="1"/>
  <c r="L19" i="24"/>
  <c r="L20" i="24" s="1"/>
  <c r="K19" i="24"/>
  <c r="K20" i="24" s="1"/>
  <c r="J19" i="24"/>
  <c r="J20" i="24" s="1"/>
  <c r="I19" i="24"/>
  <c r="I20" i="24" s="1"/>
  <c r="H19" i="24"/>
  <c r="H20" i="24" s="1"/>
  <c r="G19" i="24"/>
  <c r="G20" i="24" s="1"/>
  <c r="F19" i="24"/>
  <c r="F20" i="24" s="1"/>
  <c r="E19" i="24"/>
  <c r="E20" i="24" s="1"/>
  <c r="D19" i="24"/>
  <c r="D20" i="24" s="1"/>
  <c r="C19" i="24"/>
  <c r="C20" i="24" s="1"/>
  <c r="P25" i="23"/>
  <c r="O25" i="23"/>
  <c r="J25" i="23"/>
  <c r="Q24" i="23"/>
  <c r="Q25" i="23" s="1"/>
  <c r="P24" i="23"/>
  <c r="O24" i="23"/>
  <c r="N24" i="23"/>
  <c r="N25" i="23" s="1"/>
  <c r="M24" i="23"/>
  <c r="M25" i="23" s="1"/>
  <c r="L24" i="23"/>
  <c r="L25" i="23" s="1"/>
  <c r="K24" i="23"/>
  <c r="K25" i="23" s="1"/>
  <c r="J24" i="23"/>
  <c r="I24" i="23"/>
  <c r="I25" i="23" s="1"/>
  <c r="H24" i="23"/>
  <c r="H25" i="23" s="1"/>
  <c r="G24" i="23"/>
  <c r="G25" i="23" s="1"/>
  <c r="F24" i="23"/>
  <c r="F25" i="23" s="1"/>
  <c r="E24" i="23"/>
  <c r="E25" i="23" s="1"/>
  <c r="D24" i="23"/>
  <c r="D25" i="23" s="1"/>
  <c r="C24" i="23"/>
  <c r="C25" i="23" s="1"/>
  <c r="S21" i="23"/>
  <c r="S20" i="23"/>
  <c r="S19" i="23"/>
  <c r="S18" i="23"/>
  <c r="S17" i="23"/>
  <c r="S16" i="23"/>
  <c r="S15" i="23"/>
  <c r="S14" i="23"/>
  <c r="S13" i="23"/>
  <c r="S12" i="23"/>
  <c r="S11" i="23"/>
  <c r="S10" i="23"/>
  <c r="S9" i="23"/>
  <c r="S8" i="23"/>
  <c r="S7" i="23"/>
  <c r="S6" i="23"/>
  <c r="S5" i="23"/>
  <c r="S4" i="23"/>
  <c r="S3" i="23"/>
  <c r="C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D23" i="23"/>
  <c r="Z7" i="24" l="1"/>
  <c r="Z16" i="24"/>
  <c r="Y5" i="24"/>
  <c r="Z5" i="24" s="1"/>
  <c r="Y9" i="24"/>
  <c r="Z9" i="24" s="1"/>
  <c r="Y13" i="24"/>
  <c r="Z13" i="24" s="1"/>
  <c r="Z4" i="24"/>
</calcChain>
</file>

<file path=xl/sharedStrings.xml><?xml version="1.0" encoding="utf-8"?>
<sst xmlns="http://schemas.openxmlformats.org/spreadsheetml/2006/main" count="2683" uniqueCount="148">
  <si>
    <t>Phil Steele</t>
  </si>
  <si>
    <t>Lindy's</t>
  </si>
  <si>
    <t>Athlon</t>
  </si>
  <si>
    <t>The Sporting News</t>
  </si>
  <si>
    <t>USA Today</t>
  </si>
  <si>
    <t>Football Outsiders</t>
  </si>
  <si>
    <t>GamePlan</t>
  </si>
  <si>
    <t>Sports Illustrated</t>
  </si>
  <si>
    <t>Gold Sheet</t>
  </si>
  <si>
    <t>Southern College Sports</t>
  </si>
  <si>
    <t>ATS Consultants</t>
  </si>
  <si>
    <t>CPA Rankings</t>
  </si>
  <si>
    <t>Blue Ribbon / ESPN</t>
  </si>
  <si>
    <t>XXX</t>
  </si>
  <si>
    <t>Surefire Scouting</t>
  </si>
  <si>
    <t>College Football News</t>
  </si>
  <si>
    <t>Jim Feist</t>
  </si>
  <si>
    <t>College Football Poll</t>
  </si>
  <si>
    <t>NCAA Football Commentary</t>
  </si>
  <si>
    <t>Rogers Poll</t>
    <phoneticPr fontId="3" type="noConversion"/>
  </si>
  <si>
    <t>WhatIfSports</t>
    <phoneticPr fontId="3" type="noConversion"/>
  </si>
  <si>
    <t>College Football Matrix</t>
    <phoneticPr fontId="3" type="noConversion"/>
  </si>
  <si>
    <t>Compu-Picks</t>
  </si>
  <si>
    <t>USA Today (glossy)</t>
  </si>
  <si>
    <t>Arena Fanatic</t>
  </si>
  <si>
    <t>Media polls</t>
  </si>
  <si>
    <t>CBS Sports</t>
  </si>
  <si>
    <t>McIllece Sports</t>
  </si>
  <si>
    <t>Fox Sports Next</t>
  </si>
  <si>
    <t>P6</t>
  </si>
  <si>
    <t>Pick Six Previews</t>
  </si>
  <si>
    <t>Cap Heresy</t>
  </si>
  <si>
    <t>CUSA-E</t>
  </si>
  <si>
    <t>CUSA-W</t>
  </si>
  <si>
    <t>MAC-E</t>
  </si>
  <si>
    <t>MAC-W</t>
  </si>
  <si>
    <t>MWC-W</t>
  </si>
  <si>
    <t>MWC-M</t>
  </si>
  <si>
    <t>SEC-E</t>
  </si>
  <si>
    <t>SEC-W</t>
  </si>
  <si>
    <t>Magazine</t>
  </si>
  <si>
    <t>AAC</t>
  </si>
  <si>
    <t>Prediction Machine</t>
  </si>
  <si>
    <t>Vegas Experts</t>
  </si>
  <si>
    <t>B1G-E</t>
  </si>
  <si>
    <t>B1G-W</t>
  </si>
  <si>
    <t>Rank</t>
  </si>
  <si>
    <t>ESPN</t>
  </si>
  <si>
    <t>Harris</t>
  </si>
  <si>
    <t>Dratings.com</t>
  </si>
  <si>
    <t>CollegeFootballPoll.com</t>
  </si>
  <si>
    <t>ANY NEW</t>
  </si>
  <si>
    <t>Score</t>
  </si>
  <si>
    <t>SportsFormulator</t>
  </si>
  <si>
    <t>Sports Crunchers</t>
  </si>
  <si>
    <t>Sports Formulator</t>
  </si>
  <si>
    <t>3 year</t>
  </si>
  <si>
    <t>5 year</t>
  </si>
  <si>
    <t>10 year</t>
  </si>
  <si>
    <t>all-time</t>
  </si>
  <si>
    <t>orig</t>
  </si>
  <si>
    <t>Simplified Football</t>
  </si>
  <si>
    <t>CollegeFootballNews.com</t>
  </si>
  <si>
    <t>Street &amp; Smith / TSN</t>
  </si>
  <si>
    <t>SF </t>
  </si>
  <si>
    <t>SB-E</t>
  </si>
  <si>
    <t>SB-W</t>
  </si>
  <si>
    <t>ESPN FPI</t>
  </si>
  <si>
    <t>CFB Rranking</t>
  </si>
  <si>
    <t>LEGEND:</t>
  </si>
  <si>
    <t>SS = The Sporting News - Street and Smith [July 1]</t>
  </si>
  <si>
    <t>LI = Lindy's [July 1]</t>
  </si>
  <si>
    <t>AT = Athlon [July 3]</t>
  </si>
  <si>
    <t>PS = Phil Steele [July 16]</t>
  </si>
  <si>
    <t>CP = CFB Professor [July 21, updated September 2]</t>
  </si>
  <si>
    <t>MS = McIllece Sports [August 23]</t>
  </si>
  <si>
    <t>AF = Arena Fanatic [September 3,  web site]</t>
  </si>
  <si>
    <t>VS = Versus Sports Simulator (formerly compughterratings.com) [September 5, web site]</t>
  </si>
  <si>
    <t>EF = ESPN FPI [September 5]</t>
  </si>
  <si>
    <t>SF = SportsFormulator [September 5, web site]</t>
  </si>
  <si>
    <t>CN = CollegeFootballNews.com [September 5, web site]</t>
  </si>
  <si>
    <t>FP = CollegeFootballPoll.com [September 5, web site]</t>
  </si>
  <si>
    <t>DR = DRatings.com [September 5, web site]</t>
  </si>
  <si>
    <t>A1 = Autumn 11 [September 8, .PDF]</t>
  </si>
  <si>
    <t>P6 = Pick Six Previews [June, .PDF]</t>
  </si>
  <si>
    <t>SS </t>
  </si>
  <si>
    <t>LI </t>
  </si>
  <si>
    <t>AT </t>
  </si>
  <si>
    <t>PS </t>
  </si>
  <si>
    <t>CP </t>
  </si>
  <si>
    <t>MS </t>
  </si>
  <si>
    <t>AF </t>
  </si>
  <si>
    <t>VS </t>
  </si>
  <si>
    <t>EF </t>
  </si>
  <si>
    <t>CN </t>
  </si>
  <si>
    <t>FP </t>
  </si>
  <si>
    <t>DR </t>
  </si>
  <si>
    <t>A1 </t>
  </si>
  <si>
    <t xml:space="preserve">AAC                  </t>
  </si>
  <si>
    <t xml:space="preserve">ACC-Atlantic         </t>
  </si>
  <si>
    <t xml:space="preserve">ACC-Coastal          </t>
  </si>
  <si>
    <t xml:space="preserve">ACC-OneDivision      </t>
  </si>
  <si>
    <t xml:space="preserve">B1G-East             </t>
  </si>
  <si>
    <t xml:space="preserve">B1G-West             </t>
  </si>
  <si>
    <t xml:space="preserve">BIG XII              </t>
  </si>
  <si>
    <t xml:space="preserve">CUSA-East            </t>
  </si>
  <si>
    <t xml:space="preserve">CUSA-West            </t>
  </si>
  <si>
    <t xml:space="preserve">MAC-East             </t>
  </si>
  <si>
    <t xml:space="preserve">MAC-West             </t>
  </si>
  <si>
    <t xml:space="preserve">MWC-Mountain         </t>
  </si>
  <si>
    <t xml:space="preserve">MWC-West             </t>
  </si>
  <si>
    <t xml:space="preserve">PAC 12-North         </t>
  </si>
  <si>
    <t xml:space="preserve">PAC 12-South         </t>
  </si>
  <si>
    <t xml:space="preserve">SEC-East             </t>
  </si>
  <si>
    <t xml:space="preserve">SEC-West             </t>
  </si>
  <si>
    <t xml:space="preserve">SUN BELT-East        </t>
  </si>
  <si>
    <t xml:space="preserve">SUN BELT-West        </t>
  </si>
  <si>
    <t>*</t>
  </si>
  <si>
    <t>AVG</t>
  </si>
  <si>
    <t>Conf \ Mag</t>
  </si>
  <si>
    <t>CFB Professor</t>
  </si>
  <si>
    <t>Versus Sports Simulator</t>
  </si>
  <si>
    <t>Autumn 11</t>
  </si>
  <si>
    <t>ACC-AT</t>
  </si>
  <si>
    <t>ACC-Co</t>
  </si>
  <si>
    <t>ACC=*</t>
  </si>
  <si>
    <t>Big XII</t>
  </si>
  <si>
    <t>PAC-N</t>
  </si>
  <si>
    <t>PAC-S</t>
  </si>
  <si>
    <t>DQ</t>
  </si>
  <si>
    <t>Tot</t>
  </si>
  <si>
    <t>No-pick score</t>
  </si>
  <si>
    <t>ACC Adj</t>
  </si>
  <si>
    <t>Oth Adj</t>
  </si>
  <si>
    <t>Adjustment for ACC = 44.1/19.0 * two-division score.  (44.1 = average score for those picking as a single division; 19.0 = average score for those picking as two divisions)</t>
  </si>
  <si>
    <t>Sub-total</t>
  </si>
  <si>
    <t>Adj for 2-div ACC picks</t>
  </si>
  <si>
    <t>Adjusted Total</t>
  </si>
  <si>
    <t>TMP</t>
  </si>
  <si>
    <t>Versus SS / compughterratings</t>
  </si>
  <si>
    <t>CFB Model By Dunham / Cap Heresy</t>
  </si>
  <si>
    <t>Last Word on Sports.com</t>
  </si>
  <si>
    <t>TeamRankings.com</t>
  </si>
  <si>
    <t>VSiN College Football Betting Guide</t>
  </si>
  <si>
    <t>CFB Home</t>
  </si>
  <si>
    <t>Fifth Quarter</t>
  </si>
  <si>
    <t>CFB Focus</t>
  </si>
  <si>
    <t>College Football Network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</si>
</sst>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  <family val="2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5"/>
      <color rgb="FF000000"/>
      <name val="Menlo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326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5" fillId="3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4" borderId="0" xfId="0" applyFill="1"/>
    <xf numFmtId="0" fontId="2" fillId="0" borderId="0" xfId="136"/>
    <xf numFmtId="0" fontId="5" fillId="0" borderId="0" xfId="0" applyFont="1"/>
    <xf numFmtId="0" fontId="2" fillId="4" borderId="0" xfId="136" applyFill="1"/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horizontal="center" wrapText="1"/>
    </xf>
    <xf numFmtId="0" fontId="7" fillId="7" borderId="0" xfId="0" applyFont="1" applyFill="1"/>
    <xf numFmtId="0" fontId="7" fillId="7" borderId="0" xfId="0" applyFont="1" applyFill="1" applyAlignment="1">
      <alignment horizontal="center" wrapText="1"/>
    </xf>
    <xf numFmtId="0" fontId="0" fillId="8" borderId="0" xfId="0" applyFill="1"/>
    <xf numFmtId="0" fontId="2" fillId="5" borderId="0" xfId="136" applyFill="1"/>
    <xf numFmtId="0" fontId="0" fillId="7" borderId="0" xfId="0" applyFill="1" applyAlignment="1">
      <alignment horizontal="center" wrapText="1"/>
    </xf>
    <xf numFmtId="0" fontId="8" fillId="0" borderId="0" xfId="0" applyFont="1"/>
    <xf numFmtId="164" fontId="0" fillId="0" borderId="0" xfId="0" applyNumberFormat="1"/>
    <xf numFmtId="0" fontId="0" fillId="7" borderId="0" xfId="0" applyFill="1"/>
    <xf numFmtId="164" fontId="8" fillId="0" borderId="0" xfId="0" applyNumberFormat="1" applyFont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left"/>
    </xf>
    <xf numFmtId="164" fontId="8" fillId="5" borderId="0" xfId="0" applyNumberFormat="1" applyFont="1" applyFill="1" applyAlignment="1">
      <alignment horizontal="center"/>
    </xf>
    <xf numFmtId="0" fontId="2" fillId="6" borderId="0" xfId="136" applyFill="1"/>
    <xf numFmtId="0" fontId="7" fillId="0" borderId="0" xfId="0" applyFont="1"/>
    <xf numFmtId="0" fontId="7" fillId="0" borderId="0" xfId="0" applyFont="1" applyAlignment="1">
      <alignment horizontal="center" wrapText="1"/>
    </xf>
    <xf numFmtId="0" fontId="0" fillId="9" borderId="0" xfId="0" applyFill="1"/>
    <xf numFmtId="0" fontId="0" fillId="10" borderId="0" xfId="0" applyFill="1"/>
    <xf numFmtId="0" fontId="0" fillId="11" borderId="0" xfId="0" applyFill="1"/>
  </cellXfs>
  <cellStyles count="326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Normal" xfId="0" builtinId="0"/>
    <cellStyle name="Normal 2" xfId="136" xr:uid="{00000000-0005-0000-0000-000045010000}"/>
    <cellStyle name="Normal 2 2" xfId="325" xr:uid="{901590BA-57A5-164C-8EA3-DC539AF92F5C}"/>
  </cellStyles>
  <dxfs count="0"/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2F682-D862-6E4C-AC71-6879CB1272EF}">
  <dimension ref="B1:S45"/>
  <sheetViews>
    <sheetView workbookViewId="0">
      <selection activeCell="B26" sqref="B26"/>
    </sheetView>
  </sheetViews>
  <sheetFormatPr baseColWidth="10" defaultRowHeight="15" x14ac:dyDescent="0.2"/>
  <cols>
    <col min="2" max="2" width="35.33203125" customWidth="1"/>
  </cols>
  <sheetData>
    <row r="1" spans="2:19" ht="22" customHeight="1" x14ac:dyDescent="0.2"/>
    <row r="2" spans="2:19" ht="22" customHeight="1" x14ac:dyDescent="0.25">
      <c r="B2" s="21" t="s">
        <v>119</v>
      </c>
      <c r="C2" s="21" t="s">
        <v>85</v>
      </c>
      <c r="D2" s="21" t="s">
        <v>86</v>
      </c>
      <c r="E2" s="21" t="s">
        <v>87</v>
      </c>
      <c r="F2" s="21" t="s">
        <v>88</v>
      </c>
      <c r="G2" s="21" t="s">
        <v>89</v>
      </c>
      <c r="H2" s="21" t="s">
        <v>90</v>
      </c>
      <c r="I2" s="21" t="s">
        <v>91</v>
      </c>
      <c r="J2" s="21" t="s">
        <v>92</v>
      </c>
      <c r="K2" s="21" t="s">
        <v>93</v>
      </c>
      <c r="L2" s="21" t="s">
        <v>64</v>
      </c>
      <c r="M2" s="21" t="s">
        <v>94</v>
      </c>
      <c r="N2" s="21" t="s">
        <v>95</v>
      </c>
      <c r="O2" s="21" t="s">
        <v>96</v>
      </c>
      <c r="P2" s="21" t="s">
        <v>97</v>
      </c>
      <c r="Q2" s="21" t="s">
        <v>29</v>
      </c>
      <c r="S2" s="21" t="s">
        <v>118</v>
      </c>
    </row>
    <row r="3" spans="2:19" ht="22" customHeight="1" x14ac:dyDescent="0.25">
      <c r="B3" s="21" t="s">
        <v>98</v>
      </c>
      <c r="C3" s="21">
        <v>18</v>
      </c>
      <c r="D3" s="21">
        <v>22</v>
      </c>
      <c r="E3" s="21">
        <v>17</v>
      </c>
      <c r="F3" s="21">
        <v>19</v>
      </c>
      <c r="G3" s="21">
        <v>27</v>
      </c>
      <c r="H3" s="21">
        <v>16</v>
      </c>
      <c r="I3" s="21">
        <v>17</v>
      </c>
      <c r="J3" s="21">
        <v>25</v>
      </c>
      <c r="K3" s="21">
        <v>18</v>
      </c>
      <c r="L3" s="21">
        <v>26</v>
      </c>
      <c r="M3" s="21">
        <v>25</v>
      </c>
      <c r="N3" s="21">
        <v>24</v>
      </c>
      <c r="O3" s="21">
        <v>20</v>
      </c>
      <c r="P3" s="21">
        <v>17.5</v>
      </c>
      <c r="Q3" s="21">
        <v>19</v>
      </c>
      <c r="S3" s="21">
        <f>AVERAGE(C3:Q3)</f>
        <v>20.7</v>
      </c>
    </row>
    <row r="4" spans="2:19" ht="22" customHeight="1" x14ac:dyDescent="0.25">
      <c r="B4" s="21" t="s">
        <v>99</v>
      </c>
      <c r="C4" s="21">
        <v>12</v>
      </c>
      <c r="D4" s="21">
        <v>16</v>
      </c>
      <c r="E4" s="21">
        <v>14</v>
      </c>
      <c r="F4" s="21">
        <v>12</v>
      </c>
      <c r="G4" s="21">
        <v>12</v>
      </c>
      <c r="H4" s="21" t="s">
        <v>117</v>
      </c>
      <c r="I4" s="21">
        <v>14</v>
      </c>
      <c r="J4" s="21" t="s">
        <v>117</v>
      </c>
      <c r="K4" s="21" t="s">
        <v>117</v>
      </c>
      <c r="L4" s="21" t="s">
        <v>117</v>
      </c>
      <c r="M4" s="21" t="s">
        <v>117</v>
      </c>
      <c r="N4" s="21" t="s">
        <v>117</v>
      </c>
      <c r="O4" s="21" t="s">
        <v>117</v>
      </c>
      <c r="P4" s="21" t="s">
        <v>117</v>
      </c>
      <c r="Q4" s="21">
        <v>12</v>
      </c>
      <c r="S4" s="21">
        <f t="shared" ref="S4:S21" si="0">AVERAGE(C4:Q4)</f>
        <v>13.142857142857142</v>
      </c>
    </row>
    <row r="5" spans="2:19" ht="22" customHeight="1" x14ac:dyDescent="0.25">
      <c r="B5" s="21" t="s">
        <v>100</v>
      </c>
      <c r="C5" s="21">
        <v>9</v>
      </c>
      <c r="D5" s="21">
        <v>6</v>
      </c>
      <c r="E5" s="21">
        <v>6</v>
      </c>
      <c r="F5" s="21">
        <v>4</v>
      </c>
      <c r="G5" s="21">
        <v>8</v>
      </c>
      <c r="H5" s="21" t="s">
        <v>117</v>
      </c>
      <c r="I5" s="21">
        <v>6</v>
      </c>
      <c r="J5" s="21" t="s">
        <v>117</v>
      </c>
      <c r="K5" s="21" t="s">
        <v>117</v>
      </c>
      <c r="L5" s="21" t="s">
        <v>117</v>
      </c>
      <c r="M5" s="21" t="s">
        <v>117</v>
      </c>
      <c r="N5" s="21" t="s">
        <v>117</v>
      </c>
      <c r="O5" s="21" t="s">
        <v>117</v>
      </c>
      <c r="P5" s="21" t="s">
        <v>117</v>
      </c>
      <c r="Q5" s="21">
        <v>2</v>
      </c>
      <c r="S5" s="21">
        <f t="shared" si="0"/>
        <v>5.8571428571428568</v>
      </c>
    </row>
    <row r="6" spans="2:19" ht="22" customHeight="1" x14ac:dyDescent="0.25">
      <c r="B6" s="21" t="s">
        <v>101</v>
      </c>
      <c r="C6" s="21" t="s">
        <v>117</v>
      </c>
      <c r="D6" s="21" t="s">
        <v>117</v>
      </c>
      <c r="E6" s="21" t="s">
        <v>117</v>
      </c>
      <c r="F6" s="21" t="s">
        <v>117</v>
      </c>
      <c r="G6" s="21">
        <v>42</v>
      </c>
      <c r="H6" s="21">
        <v>50.5</v>
      </c>
      <c r="I6" s="21" t="s">
        <v>117</v>
      </c>
      <c r="J6" s="21">
        <v>48</v>
      </c>
      <c r="K6" s="21">
        <v>52</v>
      </c>
      <c r="L6" s="21">
        <v>41</v>
      </c>
      <c r="M6" s="21">
        <v>36</v>
      </c>
      <c r="N6" s="21">
        <v>41</v>
      </c>
      <c r="O6" s="21">
        <v>38</v>
      </c>
      <c r="P6" s="21">
        <v>48</v>
      </c>
      <c r="Q6" s="21" t="s">
        <v>117</v>
      </c>
      <c r="S6" s="21">
        <f t="shared" si="0"/>
        <v>44.055555555555557</v>
      </c>
    </row>
    <row r="7" spans="2:19" ht="22" customHeight="1" x14ac:dyDescent="0.25">
      <c r="B7" s="21" t="s">
        <v>102</v>
      </c>
      <c r="C7" s="21">
        <v>10</v>
      </c>
      <c r="D7" s="21">
        <v>12</v>
      </c>
      <c r="E7" s="21">
        <v>10</v>
      </c>
      <c r="F7" s="21">
        <v>8</v>
      </c>
      <c r="G7" s="21">
        <v>12</v>
      </c>
      <c r="H7" s="21">
        <v>9</v>
      </c>
      <c r="I7" s="21" t="s">
        <v>117</v>
      </c>
      <c r="J7" s="21">
        <v>12</v>
      </c>
      <c r="K7" s="21">
        <v>10</v>
      </c>
      <c r="L7" s="21">
        <v>8</v>
      </c>
      <c r="M7" s="21" t="s">
        <v>117</v>
      </c>
      <c r="N7" s="21">
        <v>8</v>
      </c>
      <c r="O7" s="21" t="s">
        <v>117</v>
      </c>
      <c r="P7" s="21">
        <v>9</v>
      </c>
      <c r="Q7" s="21">
        <v>10</v>
      </c>
      <c r="S7" s="21">
        <f t="shared" si="0"/>
        <v>9.8333333333333339</v>
      </c>
    </row>
    <row r="8" spans="2:19" ht="22" customHeight="1" x14ac:dyDescent="0.25">
      <c r="B8" s="21" t="s">
        <v>103</v>
      </c>
      <c r="C8" s="21">
        <v>12</v>
      </c>
      <c r="D8" s="21">
        <v>12</v>
      </c>
      <c r="E8" s="21">
        <v>12</v>
      </c>
      <c r="F8" s="21">
        <v>5</v>
      </c>
      <c r="G8" s="21">
        <v>6</v>
      </c>
      <c r="H8" s="21">
        <v>10</v>
      </c>
      <c r="I8" s="21" t="s">
        <v>117</v>
      </c>
      <c r="J8" s="21">
        <v>10</v>
      </c>
      <c r="K8" s="21">
        <v>4</v>
      </c>
      <c r="L8" s="21">
        <v>10</v>
      </c>
      <c r="M8" s="21" t="s">
        <v>117</v>
      </c>
      <c r="N8" s="21">
        <v>16</v>
      </c>
      <c r="O8" s="21" t="s">
        <v>117</v>
      </c>
      <c r="P8" s="21">
        <v>16</v>
      </c>
      <c r="Q8" s="21">
        <v>10</v>
      </c>
      <c r="S8" s="21">
        <f t="shared" si="0"/>
        <v>10.25</v>
      </c>
    </row>
    <row r="9" spans="2:19" ht="22" customHeight="1" x14ac:dyDescent="0.25">
      <c r="B9" s="21" t="s">
        <v>104</v>
      </c>
      <c r="C9" s="21">
        <v>14</v>
      </c>
      <c r="D9" s="21">
        <v>14</v>
      </c>
      <c r="E9" s="21">
        <v>14</v>
      </c>
      <c r="F9" s="21">
        <v>10</v>
      </c>
      <c r="G9" s="21">
        <v>14</v>
      </c>
      <c r="H9" s="21">
        <v>14</v>
      </c>
      <c r="I9" s="21">
        <v>14</v>
      </c>
      <c r="J9" s="21">
        <v>14</v>
      </c>
      <c r="K9" s="21">
        <v>14</v>
      </c>
      <c r="L9" s="21">
        <v>14</v>
      </c>
      <c r="M9" s="21">
        <v>11</v>
      </c>
      <c r="N9" s="21">
        <v>16</v>
      </c>
      <c r="O9" s="21">
        <v>10</v>
      </c>
      <c r="P9" s="21">
        <v>16</v>
      </c>
      <c r="Q9" s="21">
        <v>14</v>
      </c>
      <c r="S9" s="21">
        <f t="shared" si="0"/>
        <v>13.533333333333333</v>
      </c>
    </row>
    <row r="10" spans="2:19" ht="22" customHeight="1" x14ac:dyDescent="0.25">
      <c r="B10" s="21" t="s">
        <v>105</v>
      </c>
      <c r="C10" s="21">
        <v>6</v>
      </c>
      <c r="D10" s="21">
        <v>4</v>
      </c>
      <c r="E10" s="21">
        <v>4</v>
      </c>
      <c r="F10" s="21">
        <v>12</v>
      </c>
      <c r="G10" s="21">
        <v>8</v>
      </c>
      <c r="H10" s="21">
        <v>12</v>
      </c>
      <c r="I10" s="21">
        <v>7</v>
      </c>
      <c r="J10" s="21">
        <v>6</v>
      </c>
      <c r="K10" s="21">
        <v>6</v>
      </c>
      <c r="L10" s="21">
        <v>6</v>
      </c>
      <c r="M10" s="21">
        <v>8</v>
      </c>
      <c r="N10" s="21">
        <v>6</v>
      </c>
      <c r="O10" s="21">
        <v>10</v>
      </c>
      <c r="P10" s="21">
        <v>10</v>
      </c>
      <c r="Q10" s="21">
        <v>6</v>
      </c>
      <c r="S10" s="21">
        <f t="shared" si="0"/>
        <v>7.4</v>
      </c>
    </row>
    <row r="11" spans="2:19" ht="22" customHeight="1" x14ac:dyDescent="0.25">
      <c r="B11" s="21" t="s">
        <v>106</v>
      </c>
      <c r="C11" s="21">
        <v>8</v>
      </c>
      <c r="D11" s="21">
        <v>8</v>
      </c>
      <c r="E11" s="21">
        <v>10</v>
      </c>
      <c r="F11" s="21">
        <v>8</v>
      </c>
      <c r="G11" s="21">
        <v>8</v>
      </c>
      <c r="H11" s="21">
        <v>12</v>
      </c>
      <c r="I11" s="21">
        <v>8</v>
      </c>
      <c r="J11" s="21">
        <v>8</v>
      </c>
      <c r="K11" s="21">
        <v>10</v>
      </c>
      <c r="L11" s="21">
        <v>8</v>
      </c>
      <c r="M11" s="21">
        <v>8</v>
      </c>
      <c r="N11" s="21">
        <v>12</v>
      </c>
      <c r="O11" s="21">
        <v>14</v>
      </c>
      <c r="P11" s="21">
        <v>12</v>
      </c>
      <c r="Q11" s="21">
        <v>8</v>
      </c>
      <c r="S11" s="21">
        <f t="shared" si="0"/>
        <v>9.4666666666666668</v>
      </c>
    </row>
    <row r="12" spans="2:19" ht="22" customHeight="1" x14ac:dyDescent="0.25">
      <c r="B12" s="21" t="s">
        <v>107</v>
      </c>
      <c r="C12" s="21">
        <v>3</v>
      </c>
      <c r="D12" s="21">
        <v>5</v>
      </c>
      <c r="E12" s="21">
        <v>5</v>
      </c>
      <c r="F12" s="21">
        <v>4</v>
      </c>
      <c r="G12" s="21">
        <v>7</v>
      </c>
      <c r="H12" s="21">
        <v>4</v>
      </c>
      <c r="I12" s="21" t="s">
        <v>117</v>
      </c>
      <c r="J12" s="21">
        <v>5</v>
      </c>
      <c r="K12" s="21" t="s">
        <v>117</v>
      </c>
      <c r="L12" s="21">
        <v>7</v>
      </c>
      <c r="M12" s="21" t="s">
        <v>117</v>
      </c>
      <c r="N12" s="21">
        <v>5</v>
      </c>
      <c r="O12" s="21" t="s">
        <v>117</v>
      </c>
      <c r="P12" s="21" t="s">
        <v>117</v>
      </c>
      <c r="Q12" s="21" t="s">
        <v>117</v>
      </c>
      <c r="S12" s="21">
        <f t="shared" si="0"/>
        <v>5</v>
      </c>
    </row>
    <row r="13" spans="2:19" ht="22" customHeight="1" x14ac:dyDescent="0.25">
      <c r="B13" s="21" t="s">
        <v>108</v>
      </c>
      <c r="C13" s="21">
        <v>6</v>
      </c>
      <c r="D13" s="21">
        <v>7</v>
      </c>
      <c r="E13" s="21">
        <v>8</v>
      </c>
      <c r="F13" s="21">
        <v>7</v>
      </c>
      <c r="G13" s="21">
        <v>9</v>
      </c>
      <c r="H13" s="21">
        <v>5</v>
      </c>
      <c r="I13" s="21" t="s">
        <v>117</v>
      </c>
      <c r="J13" s="21">
        <v>7</v>
      </c>
      <c r="K13" s="21" t="s">
        <v>117</v>
      </c>
      <c r="L13" s="21">
        <v>8</v>
      </c>
      <c r="M13" s="21" t="s">
        <v>117</v>
      </c>
      <c r="N13" s="21">
        <v>6</v>
      </c>
      <c r="O13" s="21" t="s">
        <v>117</v>
      </c>
      <c r="P13" s="21" t="s">
        <v>117</v>
      </c>
      <c r="Q13" s="21" t="s">
        <v>117</v>
      </c>
      <c r="S13" s="21">
        <f t="shared" si="0"/>
        <v>7</v>
      </c>
    </row>
    <row r="14" spans="2:19" ht="22" customHeight="1" x14ac:dyDescent="0.25">
      <c r="B14" s="21" t="s">
        <v>109</v>
      </c>
      <c r="C14" s="21">
        <v>8</v>
      </c>
      <c r="D14" s="21">
        <v>6</v>
      </c>
      <c r="E14" s="21">
        <v>10</v>
      </c>
      <c r="F14" s="21">
        <v>7</v>
      </c>
      <c r="G14" s="21">
        <v>8</v>
      </c>
      <c r="H14" s="21">
        <v>6</v>
      </c>
      <c r="I14" s="21" t="s">
        <v>117</v>
      </c>
      <c r="J14" s="21">
        <v>6</v>
      </c>
      <c r="K14" s="21" t="s">
        <v>117</v>
      </c>
      <c r="L14" s="21">
        <v>8</v>
      </c>
      <c r="M14" s="21" t="s">
        <v>117</v>
      </c>
      <c r="N14" s="21">
        <v>8</v>
      </c>
      <c r="O14" s="21" t="s">
        <v>117</v>
      </c>
      <c r="P14" s="21" t="s">
        <v>117</v>
      </c>
      <c r="Q14" s="21" t="s">
        <v>117</v>
      </c>
      <c r="S14" s="21">
        <f t="shared" si="0"/>
        <v>7.4444444444444446</v>
      </c>
    </row>
    <row r="15" spans="2:19" ht="22" customHeight="1" x14ac:dyDescent="0.25">
      <c r="B15" s="21" t="s">
        <v>110</v>
      </c>
      <c r="C15" s="21">
        <v>6</v>
      </c>
      <c r="D15" s="21">
        <v>7</v>
      </c>
      <c r="E15" s="21">
        <v>7</v>
      </c>
      <c r="F15" s="21">
        <v>7</v>
      </c>
      <c r="G15" s="21">
        <v>9</v>
      </c>
      <c r="H15" s="21">
        <v>8</v>
      </c>
      <c r="I15" s="21" t="s">
        <v>117</v>
      </c>
      <c r="J15" s="21">
        <v>9</v>
      </c>
      <c r="K15" s="21" t="s">
        <v>117</v>
      </c>
      <c r="L15" s="21">
        <v>7</v>
      </c>
      <c r="M15" s="21" t="s">
        <v>117</v>
      </c>
      <c r="N15" s="21">
        <v>7</v>
      </c>
      <c r="O15" s="21" t="s">
        <v>117</v>
      </c>
      <c r="P15" s="21" t="s">
        <v>117</v>
      </c>
      <c r="Q15" s="21" t="s">
        <v>117</v>
      </c>
      <c r="S15" s="21">
        <f t="shared" si="0"/>
        <v>7.4444444444444446</v>
      </c>
    </row>
    <row r="16" spans="2:19" ht="22" customHeight="1" x14ac:dyDescent="0.25">
      <c r="B16" s="21" t="s">
        <v>111</v>
      </c>
      <c r="C16" s="21">
        <v>10</v>
      </c>
      <c r="D16" s="21">
        <v>9</v>
      </c>
      <c r="E16" s="21">
        <v>10</v>
      </c>
      <c r="F16" s="21">
        <v>6</v>
      </c>
      <c r="G16" s="21">
        <v>7</v>
      </c>
      <c r="H16" s="21">
        <v>6</v>
      </c>
      <c r="I16" s="21" t="s">
        <v>117</v>
      </c>
      <c r="J16" s="21">
        <v>7</v>
      </c>
      <c r="K16" s="21" t="s">
        <v>117</v>
      </c>
      <c r="L16" s="21">
        <v>8</v>
      </c>
      <c r="M16" s="21" t="s">
        <v>117</v>
      </c>
      <c r="N16" s="21">
        <v>10</v>
      </c>
      <c r="O16" s="21" t="s">
        <v>117</v>
      </c>
      <c r="P16" s="21" t="s">
        <v>117</v>
      </c>
      <c r="Q16" s="21">
        <v>9</v>
      </c>
      <c r="S16" s="21">
        <f t="shared" si="0"/>
        <v>8.1999999999999993</v>
      </c>
    </row>
    <row r="17" spans="2:19" ht="22" customHeight="1" x14ac:dyDescent="0.25">
      <c r="B17" s="21" t="s">
        <v>112</v>
      </c>
      <c r="C17" s="21">
        <v>8</v>
      </c>
      <c r="D17" s="21">
        <v>4</v>
      </c>
      <c r="E17" s="21">
        <v>8</v>
      </c>
      <c r="F17" s="21">
        <v>8</v>
      </c>
      <c r="G17" s="21">
        <v>4</v>
      </c>
      <c r="H17" s="21">
        <v>8</v>
      </c>
      <c r="I17" s="21" t="s">
        <v>117</v>
      </c>
      <c r="J17" s="21">
        <v>6</v>
      </c>
      <c r="K17" s="21" t="s">
        <v>117</v>
      </c>
      <c r="L17" s="21">
        <v>8</v>
      </c>
      <c r="M17" s="21" t="s">
        <v>117</v>
      </c>
      <c r="N17" s="21">
        <v>8</v>
      </c>
      <c r="O17" s="21" t="s">
        <v>117</v>
      </c>
      <c r="P17" s="21" t="s">
        <v>117</v>
      </c>
      <c r="Q17" s="21">
        <v>4</v>
      </c>
      <c r="S17" s="21">
        <f t="shared" si="0"/>
        <v>6.6</v>
      </c>
    </row>
    <row r="18" spans="2:19" ht="22" customHeight="1" x14ac:dyDescent="0.25">
      <c r="B18" s="21" t="s">
        <v>113</v>
      </c>
      <c r="C18" s="21">
        <v>6</v>
      </c>
      <c r="D18" s="21">
        <v>6</v>
      </c>
      <c r="E18" s="21">
        <v>6</v>
      </c>
      <c r="F18" s="21">
        <v>8</v>
      </c>
      <c r="G18" s="21">
        <v>8</v>
      </c>
      <c r="H18" s="21">
        <v>8</v>
      </c>
      <c r="I18" s="21">
        <v>6</v>
      </c>
      <c r="J18" s="21">
        <v>8</v>
      </c>
      <c r="K18" s="21">
        <v>8</v>
      </c>
      <c r="L18" s="21">
        <v>10</v>
      </c>
      <c r="M18" s="21">
        <v>7</v>
      </c>
      <c r="N18" s="21">
        <v>10</v>
      </c>
      <c r="O18" s="21">
        <v>6</v>
      </c>
      <c r="P18" s="21">
        <v>6</v>
      </c>
      <c r="Q18" s="21">
        <v>4</v>
      </c>
      <c r="S18" s="21">
        <f t="shared" si="0"/>
        <v>7.1333333333333337</v>
      </c>
    </row>
    <row r="19" spans="2:19" ht="22" customHeight="1" x14ac:dyDescent="0.25">
      <c r="B19" s="21" t="s">
        <v>114</v>
      </c>
      <c r="C19" s="21">
        <v>6</v>
      </c>
      <c r="D19" s="21">
        <v>6</v>
      </c>
      <c r="E19" s="21">
        <v>4</v>
      </c>
      <c r="F19" s="21">
        <v>2</v>
      </c>
      <c r="G19" s="21">
        <v>2</v>
      </c>
      <c r="H19" s="21">
        <v>3</v>
      </c>
      <c r="I19" s="21">
        <v>2</v>
      </c>
      <c r="J19" s="21">
        <v>6</v>
      </c>
      <c r="K19" s="21">
        <v>4</v>
      </c>
      <c r="L19" s="21">
        <v>2</v>
      </c>
      <c r="M19" s="21">
        <v>6</v>
      </c>
      <c r="N19" s="21">
        <v>6</v>
      </c>
      <c r="O19" s="21">
        <v>6</v>
      </c>
      <c r="P19" s="21">
        <v>4</v>
      </c>
      <c r="Q19" s="21">
        <v>2</v>
      </c>
      <c r="S19" s="21">
        <f t="shared" si="0"/>
        <v>4.0666666666666664</v>
      </c>
    </row>
    <row r="20" spans="2:19" ht="22" customHeight="1" x14ac:dyDescent="0.25">
      <c r="B20" s="21" t="s">
        <v>115</v>
      </c>
      <c r="C20" s="21">
        <v>8</v>
      </c>
      <c r="D20" s="21">
        <v>8</v>
      </c>
      <c r="E20" s="21">
        <v>8</v>
      </c>
      <c r="F20" s="21">
        <v>8</v>
      </c>
      <c r="G20" s="21">
        <v>8</v>
      </c>
      <c r="H20" s="21">
        <v>8</v>
      </c>
      <c r="I20" s="21">
        <v>8</v>
      </c>
      <c r="J20" s="21">
        <v>8</v>
      </c>
      <c r="K20" s="21">
        <v>6</v>
      </c>
      <c r="L20" s="21">
        <v>7</v>
      </c>
      <c r="M20" s="21">
        <v>8</v>
      </c>
      <c r="N20" s="21">
        <v>7</v>
      </c>
      <c r="O20" s="21">
        <v>8</v>
      </c>
      <c r="P20" s="21">
        <v>8</v>
      </c>
      <c r="Q20" s="21">
        <v>8</v>
      </c>
      <c r="S20" s="21">
        <f t="shared" si="0"/>
        <v>7.7333333333333334</v>
      </c>
    </row>
    <row r="21" spans="2:19" ht="22" customHeight="1" x14ac:dyDescent="0.25">
      <c r="B21" s="21" t="s">
        <v>116</v>
      </c>
      <c r="C21" s="21">
        <v>4</v>
      </c>
      <c r="D21" s="21">
        <v>6</v>
      </c>
      <c r="E21" s="21">
        <v>4</v>
      </c>
      <c r="F21" s="21">
        <v>4</v>
      </c>
      <c r="G21" s="21">
        <v>6</v>
      </c>
      <c r="H21" s="21">
        <v>6</v>
      </c>
      <c r="I21" s="21">
        <v>2.5</v>
      </c>
      <c r="J21" s="21">
        <v>6</v>
      </c>
      <c r="K21" s="21">
        <v>4</v>
      </c>
      <c r="L21" s="21">
        <v>4</v>
      </c>
      <c r="M21" s="21">
        <v>6</v>
      </c>
      <c r="N21" s="21">
        <v>6</v>
      </c>
      <c r="O21" s="21">
        <v>6</v>
      </c>
      <c r="P21" s="21">
        <v>3</v>
      </c>
      <c r="Q21" s="21">
        <v>4</v>
      </c>
      <c r="S21" s="21">
        <f t="shared" si="0"/>
        <v>4.7666666666666666</v>
      </c>
    </row>
    <row r="22" spans="2:19" ht="22" customHeight="1" x14ac:dyDescent="0.25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</row>
    <row r="23" spans="2:19" s="4" customFormat="1" ht="22" customHeight="1" x14ac:dyDescent="0.25">
      <c r="B23" s="24" t="s">
        <v>135</v>
      </c>
      <c r="C23" s="21">
        <f>SUM(C3:C21)</f>
        <v>154</v>
      </c>
      <c r="D23" s="21">
        <f t="shared" ref="D23:Q23" si="1">SUM(D3:D21)</f>
        <v>158</v>
      </c>
      <c r="E23" s="21">
        <f t="shared" si="1"/>
        <v>157</v>
      </c>
      <c r="F23" s="21">
        <f t="shared" si="1"/>
        <v>139</v>
      </c>
      <c r="G23" s="21">
        <f t="shared" si="1"/>
        <v>205</v>
      </c>
      <c r="H23" s="21">
        <f t="shared" si="1"/>
        <v>185.5</v>
      </c>
      <c r="I23" s="21">
        <f t="shared" si="1"/>
        <v>84.5</v>
      </c>
      <c r="J23" s="21">
        <f t="shared" si="1"/>
        <v>191</v>
      </c>
      <c r="K23" s="21">
        <f t="shared" si="1"/>
        <v>136</v>
      </c>
      <c r="L23" s="21">
        <f t="shared" si="1"/>
        <v>182</v>
      </c>
      <c r="M23" s="21">
        <f t="shared" si="1"/>
        <v>115</v>
      </c>
      <c r="N23" s="21">
        <f t="shared" si="1"/>
        <v>196</v>
      </c>
      <c r="O23" s="21">
        <f t="shared" si="1"/>
        <v>118</v>
      </c>
      <c r="P23" s="21">
        <f t="shared" si="1"/>
        <v>149.5</v>
      </c>
      <c r="Q23" s="21">
        <f t="shared" si="1"/>
        <v>112</v>
      </c>
    </row>
    <row r="24" spans="2:19" ht="22" customHeight="1" x14ac:dyDescent="0.25">
      <c r="B24" s="24" t="s">
        <v>136</v>
      </c>
      <c r="C24" s="21">
        <f t="shared" ref="C24:Q24" si="2">IF(C6="*", ROUND((C5+C4)*44.1/19,1),C6)</f>
        <v>48.7</v>
      </c>
      <c r="D24" s="21">
        <f t="shared" si="2"/>
        <v>51.1</v>
      </c>
      <c r="E24" s="21">
        <f t="shared" si="2"/>
        <v>46.4</v>
      </c>
      <c r="F24" s="21">
        <f t="shared" si="2"/>
        <v>37.1</v>
      </c>
      <c r="G24" s="21">
        <f t="shared" si="2"/>
        <v>42</v>
      </c>
      <c r="H24" s="21">
        <f t="shared" si="2"/>
        <v>50.5</v>
      </c>
      <c r="I24" s="21">
        <f t="shared" si="2"/>
        <v>46.4</v>
      </c>
      <c r="J24" s="21">
        <f t="shared" si="2"/>
        <v>48</v>
      </c>
      <c r="K24" s="21">
        <f t="shared" si="2"/>
        <v>52</v>
      </c>
      <c r="L24" s="21">
        <f t="shared" si="2"/>
        <v>41</v>
      </c>
      <c r="M24" s="21">
        <f t="shared" si="2"/>
        <v>36</v>
      </c>
      <c r="N24" s="21">
        <f t="shared" si="2"/>
        <v>41</v>
      </c>
      <c r="O24" s="21">
        <f t="shared" si="2"/>
        <v>38</v>
      </c>
      <c r="P24" s="21">
        <f t="shared" si="2"/>
        <v>48</v>
      </c>
      <c r="Q24" s="21">
        <f t="shared" si="2"/>
        <v>32.5</v>
      </c>
    </row>
    <row r="25" spans="2:19" ht="22" customHeight="1" x14ac:dyDescent="0.25">
      <c r="B25" s="24" t="s">
        <v>137</v>
      </c>
      <c r="C25" s="21">
        <f t="shared" ref="C25:Q25" si="3">C3+C24+SUM(C7:C21)</f>
        <v>181.7</v>
      </c>
      <c r="D25" s="21">
        <f t="shared" si="3"/>
        <v>187.1</v>
      </c>
      <c r="E25" s="21">
        <f t="shared" si="3"/>
        <v>183.4</v>
      </c>
      <c r="F25" s="21">
        <f t="shared" si="3"/>
        <v>160.1</v>
      </c>
      <c r="G25" s="21">
        <f t="shared" si="3"/>
        <v>185</v>
      </c>
      <c r="H25" s="21">
        <f t="shared" si="3"/>
        <v>185.5</v>
      </c>
      <c r="I25" s="21">
        <f t="shared" si="3"/>
        <v>110.9</v>
      </c>
      <c r="J25" s="21">
        <f t="shared" si="3"/>
        <v>191</v>
      </c>
      <c r="K25" s="21">
        <f t="shared" si="3"/>
        <v>136</v>
      </c>
      <c r="L25" s="21">
        <f t="shared" si="3"/>
        <v>182</v>
      </c>
      <c r="M25" s="21">
        <f t="shared" si="3"/>
        <v>115</v>
      </c>
      <c r="N25" s="21">
        <f t="shared" si="3"/>
        <v>196</v>
      </c>
      <c r="O25" s="21">
        <f t="shared" si="3"/>
        <v>118</v>
      </c>
      <c r="P25" s="21">
        <f t="shared" si="3"/>
        <v>149.5</v>
      </c>
      <c r="Q25" s="21">
        <f t="shared" si="3"/>
        <v>130.5</v>
      </c>
    </row>
    <row r="26" spans="2:19" ht="22" customHeight="1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2:19" ht="22" customHeight="1" x14ac:dyDescent="0.25">
      <c r="B27" s="24" t="s">
        <v>134</v>
      </c>
    </row>
    <row r="28" spans="2:19" ht="22" customHeight="1" x14ac:dyDescent="0.2"/>
    <row r="29" spans="2:19" ht="22" customHeight="1" x14ac:dyDescent="0.25">
      <c r="B29" s="18" t="s">
        <v>69</v>
      </c>
    </row>
    <row r="30" spans="2:19" ht="22" customHeight="1" x14ac:dyDescent="0.25">
      <c r="B30" s="18" t="s">
        <v>70</v>
      </c>
    </row>
    <row r="31" spans="2:19" ht="22" customHeight="1" x14ac:dyDescent="0.25">
      <c r="B31" s="18" t="s">
        <v>71</v>
      </c>
    </row>
    <row r="32" spans="2:19" ht="22" customHeight="1" x14ac:dyDescent="0.25">
      <c r="B32" s="18" t="s">
        <v>72</v>
      </c>
    </row>
    <row r="33" spans="2:2" ht="22" customHeight="1" x14ac:dyDescent="0.25">
      <c r="B33" s="18" t="s">
        <v>73</v>
      </c>
    </row>
    <row r="34" spans="2:2" ht="22" customHeight="1" x14ac:dyDescent="0.25">
      <c r="B34" s="18" t="s">
        <v>74</v>
      </c>
    </row>
    <row r="35" spans="2:2" ht="22" customHeight="1" x14ac:dyDescent="0.25">
      <c r="B35" s="18" t="s">
        <v>75</v>
      </c>
    </row>
    <row r="36" spans="2:2" ht="22" customHeight="1" x14ac:dyDescent="0.25">
      <c r="B36" s="18" t="s">
        <v>76</v>
      </c>
    </row>
    <row r="37" spans="2:2" ht="22" customHeight="1" x14ac:dyDescent="0.25">
      <c r="B37" s="18" t="s">
        <v>77</v>
      </c>
    </row>
    <row r="38" spans="2:2" ht="22" customHeight="1" x14ac:dyDescent="0.25">
      <c r="B38" s="18" t="s">
        <v>78</v>
      </c>
    </row>
    <row r="39" spans="2:2" ht="22" customHeight="1" x14ac:dyDescent="0.25">
      <c r="B39" s="18" t="s">
        <v>79</v>
      </c>
    </row>
    <row r="40" spans="2:2" ht="22" customHeight="1" x14ac:dyDescent="0.25">
      <c r="B40" s="18" t="s">
        <v>80</v>
      </c>
    </row>
    <row r="41" spans="2:2" ht="22" customHeight="1" x14ac:dyDescent="0.25">
      <c r="B41" s="18" t="s">
        <v>81</v>
      </c>
    </row>
    <row r="42" spans="2:2" ht="22" customHeight="1" x14ac:dyDescent="0.25">
      <c r="B42" s="18" t="s">
        <v>82</v>
      </c>
    </row>
    <row r="43" spans="2:2" ht="22" customHeight="1" x14ac:dyDescent="0.25">
      <c r="B43" s="18" t="s">
        <v>83</v>
      </c>
    </row>
    <row r="44" spans="2:2" ht="22" customHeight="1" x14ac:dyDescent="0.25">
      <c r="B44" s="18" t="s">
        <v>84</v>
      </c>
    </row>
    <row r="45" spans="2:2" ht="22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AB4D7-E3D8-D64A-9857-0D28209087FB}">
  <dimension ref="B1:AB34"/>
  <sheetViews>
    <sheetView workbookViewId="0">
      <selection activeCell="B11" sqref="B11"/>
    </sheetView>
  </sheetViews>
  <sheetFormatPr baseColWidth="10" defaultRowHeight="15" x14ac:dyDescent="0.2"/>
  <cols>
    <col min="2" max="2" width="35.33203125" customWidth="1"/>
    <col min="4" max="20" width="10.83203125" customWidth="1"/>
  </cols>
  <sheetData>
    <row r="1" spans="2:28" ht="22" customHeight="1" x14ac:dyDescent="0.2"/>
    <row r="2" spans="2:28" ht="22" customHeight="1" x14ac:dyDescent="0.25">
      <c r="B2" s="25" t="s">
        <v>119</v>
      </c>
      <c r="C2" s="25" t="s">
        <v>41</v>
      </c>
      <c r="D2" s="25" t="s">
        <v>123</v>
      </c>
      <c r="E2" s="25" t="s">
        <v>124</v>
      </c>
      <c r="F2" s="25" t="s">
        <v>125</v>
      </c>
      <c r="G2" s="25" t="s">
        <v>44</v>
      </c>
      <c r="H2" s="25" t="s">
        <v>45</v>
      </c>
      <c r="I2" s="25" t="s">
        <v>126</v>
      </c>
      <c r="J2" s="25" t="s">
        <v>32</v>
      </c>
      <c r="K2" s="25" t="s">
        <v>33</v>
      </c>
      <c r="L2" s="25" t="s">
        <v>34</v>
      </c>
      <c r="M2" s="25" t="s">
        <v>35</v>
      </c>
      <c r="N2" s="25" t="s">
        <v>37</v>
      </c>
      <c r="O2" s="25" t="s">
        <v>36</v>
      </c>
      <c r="P2" s="25" t="s">
        <v>127</v>
      </c>
      <c r="Q2" s="25" t="s">
        <v>128</v>
      </c>
      <c r="R2" s="25" t="s">
        <v>38</v>
      </c>
      <c r="S2" s="25" t="s">
        <v>39</v>
      </c>
      <c r="T2" s="25" t="s">
        <v>65</v>
      </c>
      <c r="U2" s="25" t="s">
        <v>66</v>
      </c>
      <c r="V2" s="25"/>
      <c r="W2" s="25" t="s">
        <v>129</v>
      </c>
      <c r="X2" s="25" t="s">
        <v>132</v>
      </c>
      <c r="Y2" s="25" t="s">
        <v>133</v>
      </c>
      <c r="Z2" s="25" t="s">
        <v>130</v>
      </c>
      <c r="AB2" s="25" t="s">
        <v>138</v>
      </c>
    </row>
    <row r="3" spans="2:28" ht="22" customHeight="1" x14ac:dyDescent="0.25">
      <c r="B3" s="21" t="s">
        <v>0</v>
      </c>
      <c r="C3" s="21">
        <v>19</v>
      </c>
      <c r="D3" s="23">
        <v>12</v>
      </c>
      <c r="E3" s="21">
        <v>4</v>
      </c>
      <c r="F3" s="21" t="s">
        <v>117</v>
      </c>
      <c r="G3" s="23">
        <v>8</v>
      </c>
      <c r="H3" s="21">
        <v>5</v>
      </c>
      <c r="I3" s="23">
        <v>10</v>
      </c>
      <c r="J3" s="21">
        <v>12</v>
      </c>
      <c r="K3" s="23">
        <v>8</v>
      </c>
      <c r="L3" s="21">
        <v>4</v>
      </c>
      <c r="M3" s="21">
        <v>7</v>
      </c>
      <c r="N3" s="21">
        <v>7</v>
      </c>
      <c r="O3" s="21">
        <v>7</v>
      </c>
      <c r="P3" s="23">
        <v>6</v>
      </c>
      <c r="Q3" s="21">
        <v>8</v>
      </c>
      <c r="R3" s="21">
        <v>8</v>
      </c>
      <c r="S3" s="23">
        <v>2</v>
      </c>
      <c r="T3" s="21">
        <v>8</v>
      </c>
      <c r="U3" s="21">
        <v>4</v>
      </c>
      <c r="V3" s="21"/>
      <c r="W3" s="21">
        <v>0</v>
      </c>
      <c r="X3" s="21">
        <v>160.1</v>
      </c>
      <c r="Y3" s="21"/>
      <c r="Z3" s="21">
        <f t="shared" ref="Z3:Z17" si="0">X3+Y3</f>
        <v>160.1</v>
      </c>
      <c r="AB3" s="21">
        <f t="shared" ref="AB3:AB17" si="1">SUM(C3,G3:U3)</f>
        <v>123</v>
      </c>
    </row>
    <row r="4" spans="2:28" ht="22" customHeight="1" x14ac:dyDescent="0.25">
      <c r="B4" s="22" t="s">
        <v>30</v>
      </c>
      <c r="C4" s="22">
        <v>19</v>
      </c>
      <c r="D4" s="22">
        <v>12</v>
      </c>
      <c r="E4" s="23">
        <v>2</v>
      </c>
      <c r="F4" s="22" t="s">
        <v>117</v>
      </c>
      <c r="G4" s="22">
        <v>10</v>
      </c>
      <c r="H4" s="22">
        <v>10</v>
      </c>
      <c r="I4" s="22">
        <v>14</v>
      </c>
      <c r="J4" s="22">
        <v>6</v>
      </c>
      <c r="K4" s="23">
        <v>8</v>
      </c>
      <c r="L4" s="22" t="s">
        <v>117</v>
      </c>
      <c r="M4" s="22" t="s">
        <v>117</v>
      </c>
      <c r="N4" s="22" t="s">
        <v>117</v>
      </c>
      <c r="O4" s="22" t="s">
        <v>117</v>
      </c>
      <c r="P4" s="22">
        <v>9</v>
      </c>
      <c r="Q4" s="23">
        <v>4</v>
      </c>
      <c r="R4" s="23">
        <v>4</v>
      </c>
      <c r="S4" s="23">
        <v>2</v>
      </c>
      <c r="T4" s="22">
        <v>8</v>
      </c>
      <c r="U4" s="22">
        <v>4</v>
      </c>
      <c r="V4" s="21"/>
      <c r="W4" s="21">
        <v>1</v>
      </c>
      <c r="X4" s="21">
        <v>130.5</v>
      </c>
      <c r="Y4" s="21">
        <v>29.6</v>
      </c>
      <c r="Z4" s="21">
        <f t="shared" si="0"/>
        <v>160.1</v>
      </c>
      <c r="AB4" s="21">
        <f t="shared" si="1"/>
        <v>98</v>
      </c>
    </row>
    <row r="5" spans="2:28" ht="22" customHeight="1" x14ac:dyDescent="0.25">
      <c r="B5" s="22" t="s">
        <v>24</v>
      </c>
      <c r="C5" s="22">
        <v>17</v>
      </c>
      <c r="D5" s="22">
        <v>14</v>
      </c>
      <c r="E5" s="22">
        <v>6</v>
      </c>
      <c r="F5" s="22" t="s">
        <v>117</v>
      </c>
      <c r="G5" s="22" t="s">
        <v>117</v>
      </c>
      <c r="H5" s="22" t="s">
        <v>117</v>
      </c>
      <c r="I5" s="22">
        <v>14</v>
      </c>
      <c r="J5" s="22">
        <v>7</v>
      </c>
      <c r="K5" s="23">
        <v>8</v>
      </c>
      <c r="L5" s="22" t="s">
        <v>117</v>
      </c>
      <c r="M5" s="22" t="s">
        <v>117</v>
      </c>
      <c r="N5" s="22" t="s">
        <v>117</v>
      </c>
      <c r="O5" s="22" t="s">
        <v>117</v>
      </c>
      <c r="P5" s="22" t="s">
        <v>117</v>
      </c>
      <c r="Q5" s="22" t="s">
        <v>117</v>
      </c>
      <c r="R5" s="22">
        <v>6</v>
      </c>
      <c r="S5" s="23">
        <v>2</v>
      </c>
      <c r="T5" s="22">
        <v>8</v>
      </c>
      <c r="U5" s="23">
        <v>2.5</v>
      </c>
      <c r="V5" s="21"/>
      <c r="W5" s="21">
        <v>1</v>
      </c>
      <c r="X5" s="21">
        <v>110.9</v>
      </c>
      <c r="Y5" s="21">
        <f>G$20+H$20+SUM(L$20:Q$20)</f>
        <v>68</v>
      </c>
      <c r="Z5" s="21">
        <f t="shared" si="0"/>
        <v>178.9</v>
      </c>
      <c r="AB5" s="21">
        <f t="shared" si="1"/>
        <v>64.5</v>
      </c>
    </row>
    <row r="6" spans="2:28" ht="22" customHeight="1" x14ac:dyDescent="0.25">
      <c r="B6" s="21" t="s">
        <v>3</v>
      </c>
      <c r="C6" s="21">
        <v>18</v>
      </c>
      <c r="D6" s="23">
        <v>12</v>
      </c>
      <c r="E6" s="21">
        <v>9</v>
      </c>
      <c r="F6" s="21" t="s">
        <v>117</v>
      </c>
      <c r="G6" s="21">
        <v>10</v>
      </c>
      <c r="H6" s="21">
        <v>12</v>
      </c>
      <c r="I6" s="21">
        <v>14</v>
      </c>
      <c r="J6" s="21">
        <v>6</v>
      </c>
      <c r="K6" s="23">
        <v>8</v>
      </c>
      <c r="L6" s="23">
        <v>3</v>
      </c>
      <c r="M6" s="21">
        <v>6</v>
      </c>
      <c r="N6" s="21">
        <v>8</v>
      </c>
      <c r="O6" s="23">
        <v>6</v>
      </c>
      <c r="P6" s="21">
        <v>10</v>
      </c>
      <c r="Q6" s="21">
        <v>8</v>
      </c>
      <c r="R6" s="23">
        <v>6</v>
      </c>
      <c r="S6" s="21">
        <v>6</v>
      </c>
      <c r="T6" s="21">
        <v>8</v>
      </c>
      <c r="U6" s="21">
        <v>4</v>
      </c>
      <c r="V6" s="21"/>
      <c r="W6" s="21">
        <v>0</v>
      </c>
      <c r="X6" s="21">
        <v>181.7</v>
      </c>
      <c r="Y6" s="21"/>
      <c r="Z6" s="21">
        <f t="shared" si="0"/>
        <v>181.7</v>
      </c>
      <c r="AB6" s="21">
        <f t="shared" si="1"/>
        <v>133</v>
      </c>
    </row>
    <row r="7" spans="2:28" ht="22" customHeight="1" x14ac:dyDescent="0.25">
      <c r="B7" s="22" t="s">
        <v>67</v>
      </c>
      <c r="C7" s="22">
        <v>18</v>
      </c>
      <c r="D7" s="22" t="s">
        <v>117</v>
      </c>
      <c r="E7" s="22" t="s">
        <v>117</v>
      </c>
      <c r="F7" s="22">
        <v>52</v>
      </c>
      <c r="G7" s="22">
        <v>10</v>
      </c>
      <c r="H7" s="23">
        <v>4</v>
      </c>
      <c r="I7" s="22">
        <v>14</v>
      </c>
      <c r="J7" s="22">
        <v>6</v>
      </c>
      <c r="K7" s="22">
        <v>10</v>
      </c>
      <c r="L7" s="22" t="s">
        <v>117</v>
      </c>
      <c r="M7" s="22" t="s">
        <v>117</v>
      </c>
      <c r="N7" s="22" t="s">
        <v>117</v>
      </c>
      <c r="O7" s="22" t="s">
        <v>117</v>
      </c>
      <c r="P7" s="22" t="s">
        <v>117</v>
      </c>
      <c r="Q7" s="22" t="s">
        <v>117</v>
      </c>
      <c r="R7" s="22">
        <v>8</v>
      </c>
      <c r="S7" s="22">
        <v>4</v>
      </c>
      <c r="T7" s="23">
        <v>6</v>
      </c>
      <c r="U7" s="22">
        <v>4</v>
      </c>
      <c r="V7" s="21"/>
      <c r="W7" s="21">
        <v>1</v>
      </c>
      <c r="X7" s="21">
        <v>136</v>
      </c>
      <c r="Y7" s="21">
        <v>45.9</v>
      </c>
      <c r="Z7" s="21">
        <f t="shared" si="0"/>
        <v>181.9</v>
      </c>
      <c r="AB7" s="21">
        <f t="shared" si="1"/>
        <v>84</v>
      </c>
    </row>
    <row r="8" spans="2:28" ht="22" customHeight="1" x14ac:dyDescent="0.25">
      <c r="B8" s="21" t="s">
        <v>53</v>
      </c>
      <c r="C8" s="21">
        <v>26</v>
      </c>
      <c r="D8" s="21" t="s">
        <v>117</v>
      </c>
      <c r="E8" s="21" t="s">
        <v>117</v>
      </c>
      <c r="F8" s="21">
        <v>41</v>
      </c>
      <c r="G8" s="23">
        <v>8</v>
      </c>
      <c r="H8" s="21">
        <v>10</v>
      </c>
      <c r="I8" s="21">
        <v>14</v>
      </c>
      <c r="J8" s="21">
        <v>6</v>
      </c>
      <c r="K8" s="23">
        <v>8</v>
      </c>
      <c r="L8" s="21">
        <v>7</v>
      </c>
      <c r="M8" s="21">
        <v>8</v>
      </c>
      <c r="N8" s="21">
        <v>8</v>
      </c>
      <c r="O8" s="21">
        <v>7</v>
      </c>
      <c r="P8" s="21">
        <v>8</v>
      </c>
      <c r="Q8" s="21">
        <v>8</v>
      </c>
      <c r="R8" s="21">
        <v>10</v>
      </c>
      <c r="S8" s="23">
        <v>2</v>
      </c>
      <c r="T8" s="21">
        <v>7</v>
      </c>
      <c r="U8" s="21">
        <v>4</v>
      </c>
      <c r="V8" s="21"/>
      <c r="W8" s="21">
        <v>0</v>
      </c>
      <c r="X8" s="21">
        <v>182</v>
      </c>
      <c r="Y8" s="21"/>
      <c r="Z8" s="21">
        <f t="shared" si="0"/>
        <v>182</v>
      </c>
      <c r="AB8" s="21">
        <f t="shared" si="1"/>
        <v>141</v>
      </c>
    </row>
    <row r="9" spans="2:28" ht="22" customHeight="1" x14ac:dyDescent="0.25">
      <c r="B9" s="22" t="s">
        <v>62</v>
      </c>
      <c r="C9" s="22">
        <v>25</v>
      </c>
      <c r="D9" s="22" t="s">
        <v>117</v>
      </c>
      <c r="E9" s="22" t="s">
        <v>117</v>
      </c>
      <c r="F9" s="23">
        <v>36</v>
      </c>
      <c r="G9" s="22" t="s">
        <v>117</v>
      </c>
      <c r="H9" s="22" t="s">
        <v>117</v>
      </c>
      <c r="I9" s="22">
        <v>11</v>
      </c>
      <c r="J9" s="22">
        <v>8</v>
      </c>
      <c r="K9" s="23">
        <v>8</v>
      </c>
      <c r="L9" s="22" t="s">
        <v>117</v>
      </c>
      <c r="M9" s="22" t="s">
        <v>117</v>
      </c>
      <c r="N9" s="22" t="s">
        <v>117</v>
      </c>
      <c r="O9" s="22" t="s">
        <v>117</v>
      </c>
      <c r="P9" s="22" t="s">
        <v>117</v>
      </c>
      <c r="Q9" s="22" t="s">
        <v>117</v>
      </c>
      <c r="R9" s="22">
        <v>7</v>
      </c>
      <c r="S9" s="22">
        <v>6</v>
      </c>
      <c r="T9" s="22">
        <v>8</v>
      </c>
      <c r="U9" s="22">
        <v>6</v>
      </c>
      <c r="V9" s="21"/>
      <c r="W9" s="21">
        <v>1</v>
      </c>
      <c r="X9" s="21">
        <v>115</v>
      </c>
      <c r="Y9" s="21">
        <f>G$20+H$20+SUM(L$20:Q$20)</f>
        <v>68</v>
      </c>
      <c r="Z9" s="21">
        <f t="shared" si="0"/>
        <v>183</v>
      </c>
      <c r="AB9" s="21">
        <f t="shared" si="1"/>
        <v>79</v>
      </c>
    </row>
    <row r="10" spans="2:28" ht="22" customHeight="1" x14ac:dyDescent="0.25">
      <c r="B10" s="21" t="s">
        <v>2</v>
      </c>
      <c r="C10" s="21">
        <v>17</v>
      </c>
      <c r="D10" s="21">
        <v>14</v>
      </c>
      <c r="E10" s="21">
        <v>6</v>
      </c>
      <c r="F10" s="21" t="s">
        <v>117</v>
      </c>
      <c r="G10" s="21">
        <v>10</v>
      </c>
      <c r="H10" s="21">
        <v>12</v>
      </c>
      <c r="I10" s="21">
        <v>14</v>
      </c>
      <c r="J10" s="23">
        <v>4</v>
      </c>
      <c r="K10" s="21">
        <v>10</v>
      </c>
      <c r="L10" s="21">
        <v>5</v>
      </c>
      <c r="M10" s="21">
        <v>8</v>
      </c>
      <c r="N10" s="21">
        <v>10</v>
      </c>
      <c r="O10" s="21">
        <v>7</v>
      </c>
      <c r="P10" s="21">
        <v>10</v>
      </c>
      <c r="Q10" s="21">
        <v>8</v>
      </c>
      <c r="R10" s="21">
        <v>6</v>
      </c>
      <c r="S10" s="21">
        <v>4</v>
      </c>
      <c r="T10" s="21">
        <v>8</v>
      </c>
      <c r="U10" s="21">
        <v>4</v>
      </c>
      <c r="V10" s="21"/>
      <c r="W10" s="21">
        <v>0</v>
      </c>
      <c r="X10" s="21">
        <v>183.4</v>
      </c>
      <c r="Y10" s="21"/>
      <c r="Z10" s="21">
        <f t="shared" si="0"/>
        <v>183.4</v>
      </c>
      <c r="AB10" s="21">
        <f t="shared" si="1"/>
        <v>137</v>
      </c>
    </row>
    <row r="11" spans="2:28" ht="22" customHeight="1" x14ac:dyDescent="0.25">
      <c r="B11" s="21" t="s">
        <v>120</v>
      </c>
      <c r="C11" s="21">
        <v>27</v>
      </c>
      <c r="D11" s="23">
        <v>12</v>
      </c>
      <c r="E11" s="21">
        <v>8</v>
      </c>
      <c r="F11" s="21">
        <v>42</v>
      </c>
      <c r="G11" s="21">
        <v>12</v>
      </c>
      <c r="H11" s="21">
        <v>6</v>
      </c>
      <c r="I11" s="21">
        <v>14</v>
      </c>
      <c r="J11" s="21">
        <v>8</v>
      </c>
      <c r="K11" s="23">
        <v>8</v>
      </c>
      <c r="L11" s="21">
        <v>7</v>
      </c>
      <c r="M11" s="21">
        <v>9</v>
      </c>
      <c r="N11" s="21">
        <v>8</v>
      </c>
      <c r="O11" s="21">
        <v>9</v>
      </c>
      <c r="P11" s="21">
        <v>7</v>
      </c>
      <c r="Q11" s="23">
        <v>4</v>
      </c>
      <c r="R11" s="21">
        <v>8</v>
      </c>
      <c r="S11" s="23">
        <v>2</v>
      </c>
      <c r="T11" s="21">
        <v>8</v>
      </c>
      <c r="U11" s="21">
        <v>6</v>
      </c>
      <c r="V11" s="21"/>
      <c r="W11" s="21">
        <v>0</v>
      </c>
      <c r="X11" s="21">
        <v>185</v>
      </c>
      <c r="Y11" s="21"/>
      <c r="Z11" s="21">
        <f t="shared" si="0"/>
        <v>185</v>
      </c>
      <c r="AB11" s="21">
        <f t="shared" si="1"/>
        <v>143</v>
      </c>
    </row>
    <row r="12" spans="2:28" ht="22" customHeight="1" x14ac:dyDescent="0.25">
      <c r="B12" s="21" t="s">
        <v>27</v>
      </c>
      <c r="C12" s="23">
        <v>16</v>
      </c>
      <c r="D12" s="21" t="s">
        <v>117</v>
      </c>
      <c r="E12" s="21" t="s">
        <v>117</v>
      </c>
      <c r="F12" s="21">
        <v>50.5</v>
      </c>
      <c r="G12" s="21">
        <v>9</v>
      </c>
      <c r="H12" s="21">
        <v>10</v>
      </c>
      <c r="I12" s="21">
        <v>14</v>
      </c>
      <c r="J12" s="21">
        <v>12</v>
      </c>
      <c r="K12" s="21">
        <v>12</v>
      </c>
      <c r="L12" s="21">
        <v>4</v>
      </c>
      <c r="M12" s="23">
        <v>5</v>
      </c>
      <c r="N12" s="23">
        <v>6</v>
      </c>
      <c r="O12" s="21">
        <v>8</v>
      </c>
      <c r="P12" s="23">
        <v>6</v>
      </c>
      <c r="Q12" s="21">
        <v>8</v>
      </c>
      <c r="R12" s="21">
        <v>8</v>
      </c>
      <c r="S12" s="21">
        <v>3</v>
      </c>
      <c r="T12" s="21">
        <v>8</v>
      </c>
      <c r="U12" s="21">
        <v>6</v>
      </c>
      <c r="V12" s="21"/>
      <c r="W12" s="21">
        <v>0</v>
      </c>
      <c r="X12" s="21">
        <v>185.5</v>
      </c>
      <c r="Y12" s="21"/>
      <c r="Z12" s="21">
        <f t="shared" si="0"/>
        <v>185.5</v>
      </c>
      <c r="AB12" s="21">
        <f t="shared" si="1"/>
        <v>135</v>
      </c>
    </row>
    <row r="13" spans="2:28" ht="22" customHeight="1" x14ac:dyDescent="0.25">
      <c r="B13" s="22" t="s">
        <v>49</v>
      </c>
      <c r="C13" s="22">
        <v>20</v>
      </c>
      <c r="D13" s="22" t="s">
        <v>117</v>
      </c>
      <c r="E13" s="22" t="s">
        <v>117</v>
      </c>
      <c r="F13" s="22">
        <v>38</v>
      </c>
      <c r="G13" s="22" t="s">
        <v>117</v>
      </c>
      <c r="H13" s="22" t="s">
        <v>117</v>
      </c>
      <c r="I13" s="23">
        <v>10</v>
      </c>
      <c r="J13" s="22">
        <v>10</v>
      </c>
      <c r="K13" s="22">
        <v>14</v>
      </c>
      <c r="L13" s="22" t="s">
        <v>117</v>
      </c>
      <c r="M13" s="22" t="s">
        <v>117</v>
      </c>
      <c r="N13" s="22" t="s">
        <v>117</v>
      </c>
      <c r="O13" s="22" t="s">
        <v>117</v>
      </c>
      <c r="P13" s="22" t="s">
        <v>117</v>
      </c>
      <c r="Q13" s="22" t="s">
        <v>117</v>
      </c>
      <c r="R13" s="22">
        <v>6</v>
      </c>
      <c r="S13" s="22">
        <v>6</v>
      </c>
      <c r="T13" s="22">
        <v>8</v>
      </c>
      <c r="U13" s="22">
        <v>6</v>
      </c>
      <c r="V13" s="21"/>
      <c r="W13" s="21">
        <v>1</v>
      </c>
      <c r="X13" s="21">
        <v>118</v>
      </c>
      <c r="Y13" s="21">
        <f>G$20+H$20+SUM(L$20:Q$20)</f>
        <v>68</v>
      </c>
      <c r="Z13" s="21">
        <f t="shared" si="0"/>
        <v>186</v>
      </c>
      <c r="AB13" s="21">
        <f t="shared" si="1"/>
        <v>80</v>
      </c>
    </row>
    <row r="14" spans="2:28" ht="22" customHeight="1" x14ac:dyDescent="0.25">
      <c r="B14" s="21" t="s">
        <v>1</v>
      </c>
      <c r="C14" s="21">
        <v>22</v>
      </c>
      <c r="D14" s="21">
        <v>16</v>
      </c>
      <c r="E14" s="21">
        <v>6</v>
      </c>
      <c r="F14" s="21" t="s">
        <v>117</v>
      </c>
      <c r="G14" s="21">
        <v>12</v>
      </c>
      <c r="H14" s="21">
        <v>12</v>
      </c>
      <c r="I14" s="21">
        <v>14</v>
      </c>
      <c r="J14" s="23">
        <v>4</v>
      </c>
      <c r="K14" s="23">
        <v>8</v>
      </c>
      <c r="L14" s="21">
        <v>5</v>
      </c>
      <c r="M14" s="21">
        <v>7</v>
      </c>
      <c r="N14" s="23">
        <v>6</v>
      </c>
      <c r="O14" s="21">
        <v>7</v>
      </c>
      <c r="P14" s="21">
        <v>9</v>
      </c>
      <c r="Q14" s="23">
        <v>4</v>
      </c>
      <c r="R14" s="21">
        <v>6</v>
      </c>
      <c r="S14" s="21">
        <v>6</v>
      </c>
      <c r="T14" s="21">
        <v>8</v>
      </c>
      <c r="U14" s="21">
        <v>6</v>
      </c>
      <c r="V14" s="21"/>
      <c r="W14" s="21">
        <v>0</v>
      </c>
      <c r="X14" s="21">
        <v>187.1</v>
      </c>
      <c r="Y14" s="21"/>
      <c r="Z14" s="21">
        <f t="shared" si="0"/>
        <v>187.1</v>
      </c>
      <c r="AB14" s="21">
        <f t="shared" si="1"/>
        <v>136</v>
      </c>
    </row>
    <row r="15" spans="2:28" ht="22" customHeight="1" x14ac:dyDescent="0.25">
      <c r="B15" s="21" t="s">
        <v>121</v>
      </c>
      <c r="C15" s="21">
        <v>25</v>
      </c>
      <c r="D15" s="21" t="s">
        <v>117</v>
      </c>
      <c r="E15" s="21" t="s">
        <v>117</v>
      </c>
      <c r="F15" s="21">
        <v>48</v>
      </c>
      <c r="G15" s="21">
        <v>12</v>
      </c>
      <c r="H15" s="21">
        <v>10</v>
      </c>
      <c r="I15" s="21">
        <v>14</v>
      </c>
      <c r="J15" s="21">
        <v>6</v>
      </c>
      <c r="K15" s="23">
        <v>8</v>
      </c>
      <c r="L15" s="21">
        <v>5</v>
      </c>
      <c r="M15" s="21">
        <v>7</v>
      </c>
      <c r="N15" s="23">
        <v>6</v>
      </c>
      <c r="O15" s="21">
        <v>9</v>
      </c>
      <c r="P15" s="21">
        <v>7</v>
      </c>
      <c r="Q15" s="21">
        <v>6</v>
      </c>
      <c r="R15" s="21">
        <v>8</v>
      </c>
      <c r="S15" s="21">
        <v>6</v>
      </c>
      <c r="T15" s="21">
        <v>8</v>
      </c>
      <c r="U15" s="21">
        <v>6</v>
      </c>
      <c r="V15" s="21"/>
      <c r="W15" s="21">
        <v>0</v>
      </c>
      <c r="X15" s="21">
        <v>191</v>
      </c>
      <c r="Y15" s="21"/>
      <c r="Z15" s="21">
        <f t="shared" si="0"/>
        <v>191</v>
      </c>
      <c r="AB15" s="21">
        <f t="shared" si="1"/>
        <v>143</v>
      </c>
    </row>
    <row r="16" spans="2:28" ht="22" customHeight="1" x14ac:dyDescent="0.25">
      <c r="B16" s="22" t="s">
        <v>122</v>
      </c>
      <c r="C16" s="22">
        <v>17.5</v>
      </c>
      <c r="D16" s="22" t="s">
        <v>117</v>
      </c>
      <c r="E16" s="22" t="s">
        <v>117</v>
      </c>
      <c r="F16" s="22">
        <v>48</v>
      </c>
      <c r="G16" s="22">
        <v>9</v>
      </c>
      <c r="H16" s="22">
        <v>16</v>
      </c>
      <c r="I16" s="22">
        <v>16</v>
      </c>
      <c r="J16" s="22">
        <v>10</v>
      </c>
      <c r="K16" s="22">
        <v>12</v>
      </c>
      <c r="L16" s="22" t="s">
        <v>117</v>
      </c>
      <c r="M16" s="22" t="s">
        <v>117</v>
      </c>
      <c r="N16" s="22" t="s">
        <v>117</v>
      </c>
      <c r="O16" s="22" t="s">
        <v>117</v>
      </c>
      <c r="P16" s="22" t="s">
        <v>117</v>
      </c>
      <c r="Q16" s="22" t="s">
        <v>117</v>
      </c>
      <c r="R16" s="22">
        <v>6</v>
      </c>
      <c r="S16" s="22">
        <v>4</v>
      </c>
      <c r="T16" s="22">
        <v>8</v>
      </c>
      <c r="U16" s="22">
        <v>3</v>
      </c>
      <c r="V16" s="21"/>
      <c r="W16" s="21">
        <v>1</v>
      </c>
      <c r="X16" s="21">
        <v>149.5</v>
      </c>
      <c r="Y16" s="21">
        <v>45.9</v>
      </c>
      <c r="Z16" s="21">
        <f t="shared" si="0"/>
        <v>195.4</v>
      </c>
      <c r="AB16" s="21">
        <f t="shared" si="1"/>
        <v>101.5</v>
      </c>
    </row>
    <row r="17" spans="2:28" ht="22" customHeight="1" x14ac:dyDescent="0.25">
      <c r="B17" s="21" t="s">
        <v>50</v>
      </c>
      <c r="C17" s="21">
        <v>24</v>
      </c>
      <c r="D17" s="21" t="s">
        <v>117</v>
      </c>
      <c r="E17" s="21" t="s">
        <v>117</v>
      </c>
      <c r="F17" s="21">
        <v>41</v>
      </c>
      <c r="G17" s="23">
        <v>8</v>
      </c>
      <c r="H17" s="21">
        <v>16</v>
      </c>
      <c r="I17" s="21">
        <v>16</v>
      </c>
      <c r="J17" s="21">
        <v>6</v>
      </c>
      <c r="K17" s="21">
        <v>12</v>
      </c>
      <c r="L17" s="21">
        <v>5</v>
      </c>
      <c r="M17" s="21">
        <v>6</v>
      </c>
      <c r="N17" s="21">
        <v>8</v>
      </c>
      <c r="O17" s="21">
        <v>7</v>
      </c>
      <c r="P17" s="21">
        <v>10</v>
      </c>
      <c r="Q17" s="21">
        <v>8</v>
      </c>
      <c r="R17" s="21">
        <v>10</v>
      </c>
      <c r="S17" s="21">
        <v>6</v>
      </c>
      <c r="T17" s="21">
        <v>7</v>
      </c>
      <c r="U17" s="21">
        <v>6</v>
      </c>
      <c r="V17" s="21"/>
      <c r="W17" s="21">
        <v>0</v>
      </c>
      <c r="X17" s="21">
        <v>196</v>
      </c>
      <c r="Y17" s="21"/>
      <c r="Z17" s="21">
        <f t="shared" si="0"/>
        <v>196</v>
      </c>
      <c r="AB17" s="21">
        <f t="shared" si="1"/>
        <v>155</v>
      </c>
    </row>
    <row r="18" spans="2:28" ht="22" customHeight="1" x14ac:dyDescent="0.25">
      <c r="B18" s="18"/>
    </row>
    <row r="19" spans="2:28" ht="22" customHeight="1" x14ac:dyDescent="0.25">
      <c r="B19" s="18" t="s">
        <v>118</v>
      </c>
      <c r="C19" s="21">
        <f>AVERAGE(C3:C17)</f>
        <v>20.7</v>
      </c>
      <c r="D19" s="21">
        <f t="shared" ref="D19:U19" si="2">AVERAGE(D3:D17)</f>
        <v>13.142857142857142</v>
      </c>
      <c r="E19" s="21">
        <f t="shared" si="2"/>
        <v>5.8571428571428568</v>
      </c>
      <c r="F19" s="21">
        <f t="shared" si="2"/>
        <v>44.055555555555557</v>
      </c>
      <c r="G19" s="21">
        <f t="shared" si="2"/>
        <v>9.8333333333333339</v>
      </c>
      <c r="H19" s="21">
        <f t="shared" si="2"/>
        <v>10.25</v>
      </c>
      <c r="I19" s="21">
        <f t="shared" si="2"/>
        <v>13.533333333333333</v>
      </c>
      <c r="J19" s="21">
        <f t="shared" si="2"/>
        <v>7.4</v>
      </c>
      <c r="K19" s="21">
        <f t="shared" si="2"/>
        <v>9.4666666666666668</v>
      </c>
      <c r="L19" s="21">
        <f t="shared" si="2"/>
        <v>5</v>
      </c>
      <c r="M19" s="21">
        <f t="shared" si="2"/>
        <v>7</v>
      </c>
      <c r="N19" s="21">
        <f t="shared" si="2"/>
        <v>7.4444444444444446</v>
      </c>
      <c r="O19" s="21">
        <f t="shared" si="2"/>
        <v>7.4444444444444446</v>
      </c>
      <c r="P19" s="21">
        <f t="shared" si="2"/>
        <v>8.1999999999999993</v>
      </c>
      <c r="Q19" s="21">
        <f t="shared" si="2"/>
        <v>6.6</v>
      </c>
      <c r="R19" s="21">
        <f t="shared" si="2"/>
        <v>7.1333333333333337</v>
      </c>
      <c r="S19" s="21">
        <f t="shared" si="2"/>
        <v>4.0666666666666664</v>
      </c>
      <c r="T19" s="21">
        <f t="shared" si="2"/>
        <v>7.7333333333333334</v>
      </c>
      <c r="U19" s="21">
        <f t="shared" si="2"/>
        <v>4.7666666666666666</v>
      </c>
      <c r="V19" s="21"/>
      <c r="W19" s="21"/>
      <c r="X19" s="21"/>
      <c r="Y19" s="21"/>
    </row>
    <row r="20" spans="2:28" ht="22" customHeight="1" x14ac:dyDescent="0.25">
      <c r="B20" s="18" t="s">
        <v>131</v>
      </c>
      <c r="C20" s="21">
        <f>ROUND(C19*1.1, 1)</f>
        <v>22.8</v>
      </c>
      <c r="D20" s="21">
        <f t="shared" ref="D20:U20" si="3">ROUND(D19*1.1, 1)</f>
        <v>14.5</v>
      </c>
      <c r="E20" s="21">
        <f t="shared" si="3"/>
        <v>6.4</v>
      </c>
      <c r="F20" s="21">
        <f t="shared" si="3"/>
        <v>48.5</v>
      </c>
      <c r="G20" s="21">
        <f t="shared" si="3"/>
        <v>10.8</v>
      </c>
      <c r="H20" s="21">
        <f t="shared" si="3"/>
        <v>11.3</v>
      </c>
      <c r="I20" s="21">
        <f t="shared" si="3"/>
        <v>14.9</v>
      </c>
      <c r="J20" s="21">
        <f t="shared" si="3"/>
        <v>8.1</v>
      </c>
      <c r="K20" s="21">
        <f t="shared" si="3"/>
        <v>10.4</v>
      </c>
      <c r="L20" s="21">
        <f t="shared" si="3"/>
        <v>5.5</v>
      </c>
      <c r="M20" s="21">
        <f t="shared" si="3"/>
        <v>7.7</v>
      </c>
      <c r="N20" s="21">
        <f t="shared" si="3"/>
        <v>8.1999999999999993</v>
      </c>
      <c r="O20" s="21">
        <f t="shared" si="3"/>
        <v>8.1999999999999993</v>
      </c>
      <c r="P20" s="21">
        <f t="shared" si="3"/>
        <v>9</v>
      </c>
      <c r="Q20" s="21">
        <f t="shared" si="3"/>
        <v>7.3</v>
      </c>
      <c r="R20" s="21">
        <f t="shared" si="3"/>
        <v>7.8</v>
      </c>
      <c r="S20" s="21">
        <f t="shared" si="3"/>
        <v>4.5</v>
      </c>
      <c r="T20" s="21">
        <f t="shared" si="3"/>
        <v>8.5</v>
      </c>
      <c r="U20" s="21">
        <f t="shared" si="3"/>
        <v>5.2</v>
      </c>
      <c r="V20" s="21"/>
      <c r="W20" s="21"/>
      <c r="X20" s="21"/>
      <c r="Y20" s="21"/>
    </row>
    <row r="21" spans="2:28" ht="22" customHeight="1" x14ac:dyDescent="0.25">
      <c r="B21" s="18"/>
    </row>
    <row r="22" spans="2:28" ht="20" x14ac:dyDescent="0.25">
      <c r="B22" s="18"/>
    </row>
    <row r="23" spans="2:28" ht="20" x14ac:dyDescent="0.25">
      <c r="B23" s="18"/>
    </row>
    <row r="24" spans="2:28" ht="20" x14ac:dyDescent="0.25">
      <c r="B24" s="18"/>
    </row>
    <row r="25" spans="2:28" ht="20" x14ac:dyDescent="0.25">
      <c r="B25" s="18"/>
    </row>
    <row r="26" spans="2:28" ht="20" x14ac:dyDescent="0.25">
      <c r="B26" s="18"/>
    </row>
    <row r="27" spans="2:28" ht="20" x14ac:dyDescent="0.25">
      <c r="B27" s="18"/>
    </row>
    <row r="28" spans="2:28" ht="20" x14ac:dyDescent="0.25">
      <c r="B28" s="18"/>
    </row>
    <row r="29" spans="2:28" ht="20" x14ac:dyDescent="0.25">
      <c r="B29" s="18"/>
    </row>
    <row r="30" spans="2:28" ht="20" x14ac:dyDescent="0.25">
      <c r="B30" s="18"/>
    </row>
    <row r="31" spans="2:28" ht="20" x14ac:dyDescent="0.25">
      <c r="B31" s="18"/>
    </row>
    <row r="32" spans="2:28" ht="20" x14ac:dyDescent="0.25">
      <c r="B32" s="18"/>
    </row>
    <row r="33" spans="2:2" ht="20" x14ac:dyDescent="0.25">
      <c r="B33" s="18"/>
    </row>
    <row r="34" spans="2:2" ht="20" x14ac:dyDescent="0.25">
      <c r="B34" s="18"/>
    </row>
  </sheetData>
  <sortState xmlns:xlrd2="http://schemas.microsoft.com/office/spreadsheetml/2017/richdata2" ref="B3:AB17">
    <sortCondition ref="Z3:Z1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82260-1FCB-084B-AE92-3CEA9FE5F0F0}">
  <dimension ref="A1:AE48"/>
  <sheetViews>
    <sheetView zoomScale="125" zoomScaleNormal="125" zoomScalePageLayoutView="125" workbookViewId="0">
      <selection activeCell="F1" sqref="F1:F1048576"/>
    </sheetView>
  </sheetViews>
  <sheetFormatPr baseColWidth="10" defaultRowHeight="15" x14ac:dyDescent="0.2"/>
  <cols>
    <col min="1" max="1" width="23.6640625" customWidth="1"/>
    <col min="2" max="2" width="5.33203125" customWidth="1"/>
    <col min="3" max="3" width="6.83203125" customWidth="1"/>
    <col min="4" max="4" width="5.1640625" customWidth="1"/>
    <col min="5" max="6" width="5.5" customWidth="1"/>
    <col min="7" max="26" width="6" customWidth="1"/>
    <col min="27" max="27" width="3.5" customWidth="1"/>
  </cols>
  <sheetData>
    <row r="1" spans="1:31" ht="16" x14ac:dyDescent="0.2">
      <c r="A1" t="s">
        <v>40</v>
      </c>
      <c r="B1" s="5" t="s">
        <v>46</v>
      </c>
      <c r="C1" t="s">
        <v>52</v>
      </c>
      <c r="D1" t="s">
        <v>60</v>
      </c>
      <c r="E1">
        <v>2020</v>
      </c>
      <c r="F1">
        <v>2019</v>
      </c>
      <c r="G1">
        <v>2018</v>
      </c>
      <c r="H1">
        <v>2017</v>
      </c>
      <c r="I1">
        <v>2016</v>
      </c>
      <c r="J1" s="7">
        <v>2015</v>
      </c>
      <c r="K1">
        <v>2014</v>
      </c>
      <c r="L1">
        <v>2013</v>
      </c>
      <c r="M1">
        <v>2012</v>
      </c>
      <c r="N1">
        <v>2011</v>
      </c>
      <c r="O1">
        <v>2010</v>
      </c>
      <c r="P1">
        <v>2009</v>
      </c>
      <c r="Q1" s="1">
        <v>2008</v>
      </c>
      <c r="R1">
        <v>2007</v>
      </c>
      <c r="S1" s="1">
        <v>2006</v>
      </c>
      <c r="T1" s="1">
        <v>2005</v>
      </c>
      <c r="U1" s="1">
        <v>2004</v>
      </c>
      <c r="V1" s="1">
        <v>2003</v>
      </c>
      <c r="W1" s="1">
        <v>2002</v>
      </c>
      <c r="X1" s="1">
        <v>2001</v>
      </c>
      <c r="Y1" s="1">
        <v>2000</v>
      </c>
      <c r="Z1" s="1">
        <v>1999</v>
      </c>
      <c r="AB1" t="s">
        <v>56</v>
      </c>
      <c r="AC1" t="s">
        <v>57</v>
      </c>
      <c r="AD1" t="s">
        <v>58</v>
      </c>
      <c r="AE1" t="s">
        <v>59</v>
      </c>
    </row>
    <row r="2" spans="1:31" ht="16" x14ac:dyDescent="0.2">
      <c r="A2" t="s">
        <v>0</v>
      </c>
      <c r="B2" s="5">
        <v>1</v>
      </c>
      <c r="C2">
        <v>1384.1</v>
      </c>
      <c r="D2">
        <v>1</v>
      </c>
      <c r="E2" s="15">
        <v>160.1</v>
      </c>
      <c r="F2" s="15">
        <v>121.5</v>
      </c>
      <c r="G2" s="15">
        <v>126.5</v>
      </c>
      <c r="H2" s="10">
        <v>158.5</v>
      </c>
      <c r="I2" s="10">
        <v>148</v>
      </c>
      <c r="J2" s="26">
        <v>131</v>
      </c>
      <c r="K2" s="11">
        <v>134.5</v>
      </c>
      <c r="L2" s="11">
        <v>119</v>
      </c>
      <c r="M2" s="11">
        <v>137</v>
      </c>
      <c r="N2" s="11">
        <v>148</v>
      </c>
      <c r="O2" s="20">
        <v>125.5</v>
      </c>
      <c r="P2" s="20">
        <v>140</v>
      </c>
      <c r="Q2" s="17">
        <v>135.5</v>
      </c>
      <c r="R2" s="13">
        <v>147.5</v>
      </c>
      <c r="S2" s="14">
        <v>153</v>
      </c>
      <c r="T2" s="14">
        <v>133</v>
      </c>
      <c r="U2" s="14">
        <v>125</v>
      </c>
      <c r="V2" s="14">
        <v>155</v>
      </c>
      <c r="W2" s="14">
        <v>153</v>
      </c>
      <c r="X2" s="14">
        <v>148</v>
      </c>
      <c r="Y2" s="14">
        <v>130</v>
      </c>
      <c r="Z2" s="14">
        <v>143</v>
      </c>
      <c r="AB2">
        <f t="shared" ref="AB2:AB14" si="0">SUM(E2:G2)</f>
        <v>408.1</v>
      </c>
      <c r="AC2">
        <f t="shared" ref="AC2:AC13" si="1">SUM(E2:I2)</f>
        <v>714.6</v>
      </c>
      <c r="AD2">
        <f t="shared" ref="AD2:AD7" si="2">SUM(E2:N2)</f>
        <v>1384.1</v>
      </c>
      <c r="AE2">
        <f>SUM(E2:Z2)</f>
        <v>3072.6</v>
      </c>
    </row>
    <row r="3" spans="1:31" ht="16" x14ac:dyDescent="0.2">
      <c r="A3" t="s">
        <v>2</v>
      </c>
      <c r="B3" s="5">
        <v>2</v>
      </c>
      <c r="C3">
        <v>1412.4</v>
      </c>
      <c r="D3">
        <v>2</v>
      </c>
      <c r="E3" s="15">
        <v>183.4</v>
      </c>
      <c r="F3" s="15">
        <v>127</v>
      </c>
      <c r="G3" s="15">
        <v>109</v>
      </c>
      <c r="H3" s="10">
        <v>146</v>
      </c>
      <c r="I3" s="10">
        <v>137</v>
      </c>
      <c r="J3" s="26">
        <v>133</v>
      </c>
      <c r="K3" s="11">
        <v>151</v>
      </c>
      <c r="L3" s="11">
        <v>138</v>
      </c>
      <c r="M3" s="11">
        <v>134</v>
      </c>
      <c r="N3" s="11">
        <v>154</v>
      </c>
      <c r="O3" s="20">
        <v>119</v>
      </c>
      <c r="P3" s="20">
        <v>144</v>
      </c>
      <c r="Q3" s="17">
        <v>141</v>
      </c>
      <c r="R3" s="13">
        <v>135</v>
      </c>
      <c r="S3" s="13">
        <v>158</v>
      </c>
      <c r="T3" s="14">
        <v>134</v>
      </c>
      <c r="U3" s="14">
        <v>147</v>
      </c>
      <c r="V3" s="14">
        <v>149</v>
      </c>
      <c r="W3" s="14">
        <v>144</v>
      </c>
      <c r="X3" s="14">
        <v>162</v>
      </c>
      <c r="Y3" s="14">
        <v>134</v>
      </c>
      <c r="Z3" s="14">
        <v>149</v>
      </c>
      <c r="AB3">
        <f t="shared" si="0"/>
        <v>419.4</v>
      </c>
      <c r="AC3">
        <f t="shared" si="1"/>
        <v>702.4</v>
      </c>
      <c r="AD3">
        <f t="shared" si="2"/>
        <v>1412.4</v>
      </c>
      <c r="AE3">
        <f>SUM(E3:Z3)</f>
        <v>3128.4</v>
      </c>
    </row>
    <row r="4" spans="1:31" ht="16" x14ac:dyDescent="0.2">
      <c r="A4" t="s">
        <v>1</v>
      </c>
      <c r="B4" s="5">
        <v>3</v>
      </c>
      <c r="C4">
        <v>1447.1</v>
      </c>
      <c r="D4">
        <v>3</v>
      </c>
      <c r="E4" s="15">
        <v>187.1</v>
      </c>
      <c r="F4" s="15">
        <v>127</v>
      </c>
      <c r="G4" s="15">
        <v>120</v>
      </c>
      <c r="H4" s="10">
        <v>157</v>
      </c>
      <c r="I4" s="10">
        <v>148</v>
      </c>
      <c r="J4" s="26">
        <v>141</v>
      </c>
      <c r="K4" s="11">
        <v>145</v>
      </c>
      <c r="L4" s="11">
        <v>132</v>
      </c>
      <c r="M4" s="11">
        <v>139</v>
      </c>
      <c r="N4" s="11">
        <v>151</v>
      </c>
      <c r="O4" s="20">
        <v>115</v>
      </c>
      <c r="P4" s="20">
        <v>151</v>
      </c>
      <c r="Q4" s="17">
        <v>168</v>
      </c>
      <c r="R4" s="13">
        <v>137</v>
      </c>
      <c r="S4" s="13">
        <v>171</v>
      </c>
      <c r="T4" s="14">
        <v>129</v>
      </c>
      <c r="U4" s="14">
        <v>148</v>
      </c>
      <c r="V4" s="14">
        <v>149</v>
      </c>
      <c r="W4" s="14">
        <v>150</v>
      </c>
      <c r="X4" s="14">
        <v>155</v>
      </c>
      <c r="Y4" s="14">
        <v>124</v>
      </c>
      <c r="Z4" s="14">
        <v>152</v>
      </c>
      <c r="AB4">
        <f t="shared" si="0"/>
        <v>434.1</v>
      </c>
      <c r="AC4">
        <f t="shared" si="1"/>
        <v>739.1</v>
      </c>
      <c r="AD4">
        <f t="shared" si="2"/>
        <v>1447.1</v>
      </c>
      <c r="AE4">
        <f>SUM(E4:Z4)</f>
        <v>3196.1</v>
      </c>
    </row>
    <row r="5" spans="1:31" ht="16" x14ac:dyDescent="0.2">
      <c r="A5" t="s">
        <v>63</v>
      </c>
      <c r="B5" s="5">
        <v>5</v>
      </c>
      <c r="C5">
        <v>1526.7</v>
      </c>
      <c r="D5">
        <v>4</v>
      </c>
      <c r="E5" s="15">
        <v>181.7</v>
      </c>
      <c r="F5" s="15">
        <v>134</v>
      </c>
      <c r="G5" s="15">
        <v>119</v>
      </c>
      <c r="H5" s="10">
        <v>178</v>
      </c>
      <c r="I5" s="10">
        <v>147</v>
      </c>
      <c r="J5" s="26">
        <v>153</v>
      </c>
      <c r="K5" s="11">
        <v>151</v>
      </c>
      <c r="L5" s="11">
        <v>148</v>
      </c>
      <c r="M5" s="11">
        <v>141</v>
      </c>
      <c r="N5" s="11">
        <v>174</v>
      </c>
      <c r="O5" s="20">
        <v>125</v>
      </c>
      <c r="P5" s="20">
        <v>150</v>
      </c>
      <c r="Q5" s="17">
        <v>154</v>
      </c>
      <c r="R5" s="13">
        <v>140</v>
      </c>
      <c r="S5" s="13">
        <v>170</v>
      </c>
      <c r="T5" s="14">
        <v>145</v>
      </c>
      <c r="U5" s="14">
        <v>133</v>
      </c>
      <c r="V5" s="14">
        <v>146</v>
      </c>
      <c r="W5" s="14">
        <v>131</v>
      </c>
      <c r="X5" s="14">
        <v>173</v>
      </c>
      <c r="Y5" s="14">
        <v>133</v>
      </c>
      <c r="Z5" s="14">
        <v>155</v>
      </c>
      <c r="AB5">
        <f t="shared" si="0"/>
        <v>434.7</v>
      </c>
      <c r="AC5">
        <f t="shared" si="1"/>
        <v>759.7</v>
      </c>
      <c r="AD5">
        <f t="shared" si="2"/>
        <v>1526.7</v>
      </c>
      <c r="AE5">
        <f>SUM(E5:Z5)</f>
        <v>3281.7</v>
      </c>
    </row>
    <row r="6" spans="1:31" ht="16" x14ac:dyDescent="0.2">
      <c r="A6" t="s">
        <v>17</v>
      </c>
      <c r="B6" s="5">
        <v>6</v>
      </c>
      <c r="C6">
        <v>1575</v>
      </c>
      <c r="D6">
        <v>5</v>
      </c>
      <c r="E6" s="15">
        <v>196</v>
      </c>
      <c r="F6" s="15">
        <v>127</v>
      </c>
      <c r="G6" s="15">
        <v>131</v>
      </c>
      <c r="H6" s="10">
        <v>162.5</v>
      </c>
      <c r="I6" s="10">
        <v>150</v>
      </c>
      <c r="J6" s="26">
        <v>161.5</v>
      </c>
      <c r="K6" s="11">
        <v>175</v>
      </c>
      <c r="L6" s="11">
        <v>125</v>
      </c>
      <c r="M6" s="11">
        <v>168</v>
      </c>
      <c r="N6" s="11">
        <v>179</v>
      </c>
      <c r="O6">
        <v>148</v>
      </c>
      <c r="P6">
        <v>139</v>
      </c>
      <c r="Q6" s="1">
        <v>146</v>
      </c>
      <c r="R6" s="2" t="s">
        <v>13</v>
      </c>
      <c r="S6" s="2" t="s">
        <v>13</v>
      </c>
      <c r="T6" s="2" t="s">
        <v>13</v>
      </c>
      <c r="U6" s="2" t="s">
        <v>13</v>
      </c>
      <c r="V6" s="2" t="s">
        <v>13</v>
      </c>
      <c r="W6" s="2" t="s">
        <v>13</v>
      </c>
      <c r="X6" s="2" t="s">
        <v>13</v>
      </c>
      <c r="Y6" s="2" t="s">
        <v>13</v>
      </c>
      <c r="Z6" s="2" t="s">
        <v>13</v>
      </c>
      <c r="AB6">
        <f t="shared" si="0"/>
        <v>454</v>
      </c>
      <c r="AC6">
        <f t="shared" si="1"/>
        <v>766.5</v>
      </c>
      <c r="AD6">
        <f t="shared" si="2"/>
        <v>1575</v>
      </c>
    </row>
    <row r="7" spans="1:31" ht="16" x14ac:dyDescent="0.2">
      <c r="A7" t="s">
        <v>139</v>
      </c>
      <c r="B7" s="5">
        <v>4</v>
      </c>
      <c r="C7">
        <v>1502.5</v>
      </c>
      <c r="D7">
        <v>6</v>
      </c>
      <c r="E7" s="15">
        <v>191</v>
      </c>
      <c r="F7" s="15">
        <v>140</v>
      </c>
      <c r="G7" s="15">
        <v>129.5</v>
      </c>
      <c r="H7" s="10">
        <v>159.5</v>
      </c>
      <c r="I7" s="10">
        <v>154.5</v>
      </c>
      <c r="J7" s="26">
        <v>157</v>
      </c>
      <c r="K7" s="11">
        <v>149</v>
      </c>
      <c r="L7" s="11">
        <v>135</v>
      </c>
      <c r="M7" s="11">
        <v>141</v>
      </c>
      <c r="N7" s="11">
        <v>146</v>
      </c>
      <c r="O7">
        <v>126</v>
      </c>
      <c r="P7">
        <v>127</v>
      </c>
      <c r="Q7" s="2" t="s">
        <v>13</v>
      </c>
      <c r="R7" s="2" t="s">
        <v>13</v>
      </c>
      <c r="S7" s="2" t="s">
        <v>13</v>
      </c>
      <c r="T7" s="2" t="s">
        <v>13</v>
      </c>
      <c r="U7" s="2" t="s">
        <v>13</v>
      </c>
      <c r="V7" s="2" t="s">
        <v>13</v>
      </c>
      <c r="W7" s="2" t="s">
        <v>13</v>
      </c>
      <c r="X7" s="2" t="s">
        <v>13</v>
      </c>
      <c r="Y7" s="2" t="s">
        <v>13</v>
      </c>
      <c r="Z7" s="2" t="s">
        <v>13</v>
      </c>
      <c r="AB7">
        <f t="shared" si="0"/>
        <v>460.5</v>
      </c>
      <c r="AC7">
        <f t="shared" si="1"/>
        <v>774.5</v>
      </c>
      <c r="AD7">
        <f t="shared" si="2"/>
        <v>1502.5</v>
      </c>
    </row>
    <row r="8" spans="1:31" ht="16" x14ac:dyDescent="0.2">
      <c r="A8" t="s">
        <v>24</v>
      </c>
      <c r="B8" s="5">
        <v>5</v>
      </c>
      <c r="D8">
        <v>7</v>
      </c>
      <c r="E8" s="15">
        <v>178.9</v>
      </c>
      <c r="F8" s="15">
        <v>132.5</v>
      </c>
      <c r="G8" s="15">
        <v>132</v>
      </c>
      <c r="H8" s="10">
        <v>134</v>
      </c>
      <c r="I8" s="10">
        <v>145.5</v>
      </c>
      <c r="J8" s="7">
        <v>127.5</v>
      </c>
      <c r="K8">
        <v>145.5</v>
      </c>
      <c r="L8">
        <v>134</v>
      </c>
      <c r="M8">
        <v>142</v>
      </c>
      <c r="N8" s="2" t="s">
        <v>13</v>
      </c>
      <c r="O8" s="2" t="s">
        <v>13</v>
      </c>
      <c r="P8" s="2" t="s">
        <v>13</v>
      </c>
      <c r="Q8" s="2" t="s">
        <v>13</v>
      </c>
      <c r="R8" s="2" t="s">
        <v>13</v>
      </c>
      <c r="S8" s="2" t="s">
        <v>13</v>
      </c>
      <c r="T8" s="2" t="s">
        <v>13</v>
      </c>
      <c r="U8" s="2" t="s">
        <v>13</v>
      </c>
      <c r="V8" s="2" t="s">
        <v>13</v>
      </c>
      <c r="W8" s="2" t="s">
        <v>13</v>
      </c>
      <c r="X8" s="2" t="s">
        <v>13</v>
      </c>
      <c r="Y8" s="2" t="s">
        <v>13</v>
      </c>
      <c r="Z8" s="2" t="s">
        <v>13</v>
      </c>
      <c r="AB8">
        <f t="shared" si="0"/>
        <v>443.4</v>
      </c>
      <c r="AC8">
        <f t="shared" si="1"/>
        <v>722.9</v>
      </c>
    </row>
    <row r="9" spans="1:31" ht="16" x14ac:dyDescent="0.2">
      <c r="A9" t="s">
        <v>27</v>
      </c>
      <c r="B9" s="5">
        <v>8</v>
      </c>
      <c r="D9">
        <v>8</v>
      </c>
      <c r="E9" s="15">
        <v>185.5</v>
      </c>
      <c r="F9" s="15">
        <v>120</v>
      </c>
      <c r="G9" s="15">
        <v>132.5</v>
      </c>
      <c r="H9" s="10">
        <v>156</v>
      </c>
      <c r="I9" s="10">
        <v>147</v>
      </c>
      <c r="J9" s="7">
        <v>130</v>
      </c>
      <c r="K9">
        <v>136</v>
      </c>
      <c r="L9">
        <v>132</v>
      </c>
      <c r="M9">
        <v>159</v>
      </c>
      <c r="N9" s="2" t="s">
        <v>13</v>
      </c>
      <c r="O9" s="2" t="s">
        <v>13</v>
      </c>
      <c r="P9" s="2" t="s">
        <v>13</v>
      </c>
      <c r="Q9" s="2" t="s">
        <v>13</v>
      </c>
      <c r="R9" s="2" t="s">
        <v>13</v>
      </c>
      <c r="S9" s="2" t="s">
        <v>13</v>
      </c>
      <c r="T9" s="2" t="s">
        <v>13</v>
      </c>
      <c r="U9" s="2" t="s">
        <v>13</v>
      </c>
      <c r="V9" s="2" t="s">
        <v>13</v>
      </c>
      <c r="W9" s="2" t="s">
        <v>13</v>
      </c>
      <c r="X9" s="2" t="s">
        <v>13</v>
      </c>
      <c r="Y9" s="2" t="s">
        <v>13</v>
      </c>
      <c r="Z9" s="2" t="s">
        <v>13</v>
      </c>
      <c r="AB9">
        <f t="shared" si="0"/>
        <v>438</v>
      </c>
      <c r="AC9">
        <f t="shared" si="1"/>
        <v>741</v>
      </c>
    </row>
    <row r="10" spans="1:31" ht="16" x14ac:dyDescent="0.2">
      <c r="A10" t="s">
        <v>30</v>
      </c>
      <c r="B10" s="5">
        <v>3</v>
      </c>
      <c r="D10">
        <v>9</v>
      </c>
      <c r="E10" s="15">
        <v>160.1</v>
      </c>
      <c r="F10" s="15">
        <v>135.5</v>
      </c>
      <c r="G10" s="15">
        <v>119</v>
      </c>
      <c r="H10" s="10">
        <v>150.5</v>
      </c>
      <c r="I10" s="10">
        <v>141.5</v>
      </c>
      <c r="J10" s="7">
        <v>135</v>
      </c>
      <c r="K10">
        <v>137</v>
      </c>
      <c r="L10">
        <v>130</v>
      </c>
      <c r="M10" s="2" t="s">
        <v>13</v>
      </c>
      <c r="N10" s="2" t="s">
        <v>13</v>
      </c>
      <c r="O10" s="2" t="s">
        <v>13</v>
      </c>
      <c r="P10" s="2" t="s">
        <v>13</v>
      </c>
      <c r="Q10" s="2" t="s">
        <v>13</v>
      </c>
      <c r="R10" s="2" t="s">
        <v>13</v>
      </c>
      <c r="S10" s="2" t="s">
        <v>13</v>
      </c>
      <c r="T10" s="2" t="s">
        <v>13</v>
      </c>
      <c r="U10" s="2" t="s">
        <v>13</v>
      </c>
      <c r="V10" s="2" t="s">
        <v>13</v>
      </c>
      <c r="W10" s="2" t="s">
        <v>13</v>
      </c>
      <c r="X10" s="2" t="s">
        <v>13</v>
      </c>
      <c r="Y10" s="2" t="s">
        <v>13</v>
      </c>
      <c r="Z10" s="2" t="s">
        <v>13</v>
      </c>
      <c r="AB10">
        <f t="shared" si="0"/>
        <v>414.6</v>
      </c>
      <c r="AC10">
        <f t="shared" si="1"/>
        <v>706.6</v>
      </c>
    </row>
    <row r="11" spans="1:31" ht="16" x14ac:dyDescent="0.2">
      <c r="A11" t="s">
        <v>47</v>
      </c>
      <c r="B11" s="5">
        <v>1</v>
      </c>
      <c r="D11">
        <v>10</v>
      </c>
      <c r="E11" s="15">
        <v>181.9</v>
      </c>
      <c r="F11" s="15">
        <v>109</v>
      </c>
      <c r="G11" s="15">
        <v>126</v>
      </c>
      <c r="H11" s="10">
        <v>133</v>
      </c>
      <c r="I11" s="10">
        <v>146</v>
      </c>
      <c r="J11" s="7">
        <v>135</v>
      </c>
      <c r="K11" s="3" t="s">
        <v>13</v>
      </c>
      <c r="L11" s="3" t="s">
        <v>13</v>
      </c>
      <c r="M11" s="3" t="s">
        <v>13</v>
      </c>
      <c r="N11" s="2" t="s">
        <v>13</v>
      </c>
      <c r="O11" s="3" t="s">
        <v>13</v>
      </c>
      <c r="P11" s="3" t="s">
        <v>13</v>
      </c>
      <c r="Q11" s="2" t="s">
        <v>13</v>
      </c>
      <c r="R11" s="2" t="s">
        <v>13</v>
      </c>
      <c r="S11" s="2" t="s">
        <v>13</v>
      </c>
      <c r="T11" s="2" t="s">
        <v>13</v>
      </c>
      <c r="U11" s="2" t="s">
        <v>13</v>
      </c>
      <c r="V11" s="2" t="s">
        <v>13</v>
      </c>
      <c r="W11" s="2" t="s">
        <v>13</v>
      </c>
      <c r="X11" s="2" t="s">
        <v>13</v>
      </c>
      <c r="Y11" s="2" t="s">
        <v>13</v>
      </c>
      <c r="Z11" s="2" t="s">
        <v>13</v>
      </c>
      <c r="AB11">
        <f t="shared" si="0"/>
        <v>416.9</v>
      </c>
      <c r="AC11">
        <f t="shared" si="1"/>
        <v>695.9</v>
      </c>
    </row>
    <row r="12" spans="1:31" ht="16" x14ac:dyDescent="0.2">
      <c r="A12" t="s">
        <v>49</v>
      </c>
      <c r="B12" s="5">
        <v>6</v>
      </c>
      <c r="D12">
        <v>11</v>
      </c>
      <c r="E12" s="15">
        <v>186</v>
      </c>
      <c r="F12" s="15">
        <v>127</v>
      </c>
      <c r="G12" s="15">
        <v>114.5</v>
      </c>
      <c r="H12" s="10">
        <v>149</v>
      </c>
      <c r="I12" s="10">
        <v>148</v>
      </c>
      <c r="J12" s="7">
        <v>156</v>
      </c>
      <c r="K12" s="3" t="s">
        <v>13</v>
      </c>
      <c r="L12" s="3" t="s">
        <v>13</v>
      </c>
      <c r="M12" s="3" t="s">
        <v>13</v>
      </c>
      <c r="N12" s="2" t="s">
        <v>13</v>
      </c>
      <c r="O12" s="3" t="s">
        <v>13</v>
      </c>
      <c r="P12" s="3" t="s">
        <v>13</v>
      </c>
      <c r="Q12" s="2" t="s">
        <v>13</v>
      </c>
      <c r="R12" s="2" t="s">
        <v>13</v>
      </c>
      <c r="S12" s="2" t="s">
        <v>13</v>
      </c>
      <c r="T12" s="2" t="s">
        <v>13</v>
      </c>
      <c r="U12" s="2" t="s">
        <v>13</v>
      </c>
      <c r="V12" s="2" t="s">
        <v>13</v>
      </c>
      <c r="W12" s="2" t="s">
        <v>13</v>
      </c>
      <c r="X12" s="2" t="s">
        <v>13</v>
      </c>
      <c r="Y12" s="2" t="s">
        <v>13</v>
      </c>
      <c r="Z12" s="2" t="s">
        <v>13</v>
      </c>
      <c r="AB12">
        <f t="shared" si="0"/>
        <v>427.5</v>
      </c>
      <c r="AC12">
        <f t="shared" si="1"/>
        <v>724.5</v>
      </c>
    </row>
    <row r="13" spans="1:31" x14ac:dyDescent="0.2">
      <c r="A13" t="s">
        <v>55</v>
      </c>
      <c r="B13" s="5">
        <v>9</v>
      </c>
      <c r="D13">
        <v>12</v>
      </c>
      <c r="E13" s="15">
        <v>182</v>
      </c>
      <c r="F13" s="15">
        <v>136.5</v>
      </c>
      <c r="G13" s="15">
        <v>115.5</v>
      </c>
      <c r="H13" s="10">
        <v>162</v>
      </c>
      <c r="I13" s="10">
        <v>154</v>
      </c>
      <c r="J13" s="2" t="s">
        <v>13</v>
      </c>
      <c r="K13" s="3" t="s">
        <v>13</v>
      </c>
      <c r="L13" s="3" t="s">
        <v>13</v>
      </c>
      <c r="M13" s="3" t="s">
        <v>13</v>
      </c>
      <c r="N13" s="2" t="s">
        <v>13</v>
      </c>
      <c r="O13" s="3" t="s">
        <v>13</v>
      </c>
      <c r="P13" s="3" t="s">
        <v>13</v>
      </c>
      <c r="Q13" s="2" t="s">
        <v>13</v>
      </c>
      <c r="R13" s="2" t="s">
        <v>13</v>
      </c>
      <c r="S13" s="2" t="s">
        <v>13</v>
      </c>
      <c r="T13" s="2" t="s">
        <v>13</v>
      </c>
      <c r="U13" s="2" t="s">
        <v>13</v>
      </c>
      <c r="V13" s="2" t="s">
        <v>13</v>
      </c>
      <c r="W13" s="2" t="s">
        <v>13</v>
      </c>
      <c r="X13" s="2" t="s">
        <v>13</v>
      </c>
      <c r="Y13" s="2" t="s">
        <v>13</v>
      </c>
      <c r="Z13" s="2" t="s">
        <v>13</v>
      </c>
      <c r="AB13">
        <f t="shared" si="0"/>
        <v>434</v>
      </c>
      <c r="AC13">
        <f t="shared" si="1"/>
        <v>750</v>
      </c>
    </row>
    <row r="14" spans="1:31" x14ac:dyDescent="0.2">
      <c r="A14" t="s">
        <v>15</v>
      </c>
      <c r="B14" s="5">
        <v>13</v>
      </c>
      <c r="D14">
        <v>13</v>
      </c>
      <c r="E14" s="15">
        <v>183</v>
      </c>
      <c r="F14" s="15">
        <v>130.5</v>
      </c>
      <c r="G14" s="15">
        <v>148.5</v>
      </c>
      <c r="H14" s="2" t="s">
        <v>13</v>
      </c>
      <c r="I14" s="2" t="s">
        <v>13</v>
      </c>
      <c r="J14" s="2" t="s">
        <v>13</v>
      </c>
      <c r="K14">
        <v>148</v>
      </c>
      <c r="L14">
        <v>147.5</v>
      </c>
      <c r="M14" s="3" t="s">
        <v>13</v>
      </c>
      <c r="N14" s="2" t="s">
        <v>13</v>
      </c>
      <c r="O14">
        <v>132.5</v>
      </c>
      <c r="P14">
        <v>145.5</v>
      </c>
      <c r="Q14" s="1">
        <v>160.5</v>
      </c>
      <c r="R14">
        <v>152</v>
      </c>
      <c r="S14" s="2" t="s">
        <v>13</v>
      </c>
      <c r="T14" s="2" t="s">
        <v>13</v>
      </c>
      <c r="U14" s="2" t="s">
        <v>13</v>
      </c>
      <c r="V14" s="2" t="s">
        <v>13</v>
      </c>
      <c r="W14" s="2" t="s">
        <v>13</v>
      </c>
      <c r="X14" s="2" t="s">
        <v>13</v>
      </c>
      <c r="Y14" s="2" t="s">
        <v>13</v>
      </c>
      <c r="Z14" s="2" t="s">
        <v>13</v>
      </c>
      <c r="AB14">
        <f t="shared" si="0"/>
        <v>462</v>
      </c>
    </row>
    <row r="15" spans="1:31" x14ac:dyDescent="0.2">
      <c r="A15" t="s">
        <v>122</v>
      </c>
      <c r="B15" s="5"/>
      <c r="E15">
        <v>196</v>
      </c>
      <c r="F15" s="2" t="s">
        <v>13</v>
      </c>
      <c r="G15" s="2" t="s">
        <v>13</v>
      </c>
      <c r="H15" s="2" t="s">
        <v>13</v>
      </c>
      <c r="I15" s="2" t="s">
        <v>13</v>
      </c>
      <c r="J15" s="2" t="s">
        <v>13</v>
      </c>
      <c r="K15" s="3" t="s">
        <v>13</v>
      </c>
      <c r="L15" s="3" t="s">
        <v>13</v>
      </c>
      <c r="M15" s="3" t="s">
        <v>13</v>
      </c>
      <c r="N15" s="2" t="s">
        <v>13</v>
      </c>
      <c r="O15" s="3" t="s">
        <v>13</v>
      </c>
      <c r="P15" s="3" t="s">
        <v>13</v>
      </c>
      <c r="Q15" s="2" t="s">
        <v>13</v>
      </c>
      <c r="R15" s="2" t="s">
        <v>13</v>
      </c>
      <c r="S15" s="2" t="s">
        <v>13</v>
      </c>
      <c r="T15" s="2" t="s">
        <v>13</v>
      </c>
      <c r="U15" s="2" t="s">
        <v>13</v>
      </c>
      <c r="V15" s="2" t="s">
        <v>13</v>
      </c>
      <c r="W15" s="2" t="s">
        <v>13</v>
      </c>
      <c r="X15" s="2" t="s">
        <v>13</v>
      </c>
      <c r="Y15" s="2" t="s">
        <v>13</v>
      </c>
      <c r="Z15" s="2" t="s">
        <v>13</v>
      </c>
    </row>
    <row r="16" spans="1:31" x14ac:dyDescent="0.2">
      <c r="A16" t="s">
        <v>120</v>
      </c>
      <c r="B16" s="5"/>
      <c r="E16">
        <v>185</v>
      </c>
      <c r="F16" s="2" t="s">
        <v>13</v>
      </c>
      <c r="G16" s="2" t="s">
        <v>13</v>
      </c>
      <c r="H16" s="2" t="s">
        <v>13</v>
      </c>
      <c r="I16" s="2" t="s">
        <v>13</v>
      </c>
      <c r="J16" s="2" t="s">
        <v>13</v>
      </c>
      <c r="K16" s="3" t="s">
        <v>13</v>
      </c>
      <c r="L16" s="3" t="s">
        <v>13</v>
      </c>
      <c r="M16" s="3" t="s">
        <v>13</v>
      </c>
      <c r="N16" s="2" t="s">
        <v>13</v>
      </c>
      <c r="O16" s="3" t="s">
        <v>13</v>
      </c>
      <c r="P16" s="3" t="s">
        <v>13</v>
      </c>
      <c r="Q16" s="2" t="s">
        <v>13</v>
      </c>
      <c r="R16" s="2" t="s">
        <v>13</v>
      </c>
      <c r="S16" s="2" t="s">
        <v>13</v>
      </c>
      <c r="T16" s="2" t="s">
        <v>13</v>
      </c>
      <c r="U16" s="2" t="s">
        <v>13</v>
      </c>
      <c r="V16" s="2" t="s">
        <v>13</v>
      </c>
      <c r="W16" s="2" t="s">
        <v>13</v>
      </c>
      <c r="X16" s="2" t="s">
        <v>13</v>
      </c>
      <c r="Y16" s="2" t="s">
        <v>13</v>
      </c>
      <c r="Z16" s="2" t="s">
        <v>13</v>
      </c>
    </row>
    <row r="17" spans="1:26" ht="16" x14ac:dyDescent="0.2">
      <c r="B17" s="5"/>
      <c r="J17" s="7"/>
      <c r="K17" s="8"/>
      <c r="L17" s="8"/>
      <c r="M17" s="8"/>
      <c r="O17" s="8"/>
      <c r="P17" s="8"/>
    </row>
    <row r="18" spans="1:26" x14ac:dyDescent="0.2">
      <c r="A18" t="s">
        <v>51</v>
      </c>
      <c r="B18" s="5"/>
      <c r="E18" s="2"/>
      <c r="F18" s="2" t="s">
        <v>13</v>
      </c>
      <c r="G18" s="2" t="s">
        <v>13</v>
      </c>
      <c r="H18" s="2" t="s">
        <v>13</v>
      </c>
      <c r="I18" s="2" t="s">
        <v>13</v>
      </c>
      <c r="J18" s="2" t="s">
        <v>13</v>
      </c>
      <c r="K18" s="3" t="s">
        <v>13</v>
      </c>
      <c r="L18" s="3" t="s">
        <v>13</v>
      </c>
      <c r="M18" s="3" t="s">
        <v>13</v>
      </c>
      <c r="N18" s="2" t="s">
        <v>13</v>
      </c>
      <c r="O18" s="3" t="s">
        <v>13</v>
      </c>
      <c r="P18" s="3" t="s">
        <v>13</v>
      </c>
      <c r="Q18" s="2" t="s">
        <v>13</v>
      </c>
      <c r="R18" s="2" t="s">
        <v>13</v>
      </c>
      <c r="S18" s="2" t="s">
        <v>13</v>
      </c>
      <c r="T18" s="2" t="s">
        <v>13</v>
      </c>
      <c r="U18" s="2" t="s">
        <v>13</v>
      </c>
      <c r="V18" s="2" t="s">
        <v>13</v>
      </c>
      <c r="W18" s="2" t="s">
        <v>13</v>
      </c>
      <c r="X18" s="2" t="s">
        <v>13</v>
      </c>
      <c r="Y18" s="2" t="s">
        <v>13</v>
      </c>
      <c r="Z18" s="2" t="s">
        <v>13</v>
      </c>
    </row>
    <row r="19" spans="1:26" ht="16" x14ac:dyDescent="0.2">
      <c r="B19" s="5"/>
      <c r="J19" s="7"/>
    </row>
    <row r="20" spans="1:26" ht="16" x14ac:dyDescent="0.2">
      <c r="A20" t="s">
        <v>25</v>
      </c>
      <c r="B20" s="5"/>
      <c r="E20" s="2" t="s">
        <v>13</v>
      </c>
      <c r="F20" s="15">
        <v>131</v>
      </c>
      <c r="G20" s="15">
        <v>123</v>
      </c>
      <c r="H20" s="15">
        <v>145</v>
      </c>
      <c r="I20" s="10">
        <v>149</v>
      </c>
      <c r="J20" s="16">
        <v>145</v>
      </c>
      <c r="K20">
        <v>143</v>
      </c>
      <c r="L20">
        <v>139.5</v>
      </c>
      <c r="M20">
        <v>152</v>
      </c>
      <c r="N20" s="2" t="s">
        <v>13</v>
      </c>
      <c r="O20" s="2" t="s">
        <v>13</v>
      </c>
      <c r="P20" s="2" t="s">
        <v>13</v>
      </c>
      <c r="Q20" s="2" t="s">
        <v>13</v>
      </c>
      <c r="R20" s="2" t="s">
        <v>13</v>
      </c>
      <c r="S20" s="2" t="s">
        <v>13</v>
      </c>
      <c r="T20" s="2" t="s">
        <v>13</v>
      </c>
      <c r="U20" s="2" t="s">
        <v>13</v>
      </c>
      <c r="V20" s="2" t="s">
        <v>13</v>
      </c>
      <c r="W20" s="2" t="s">
        <v>13</v>
      </c>
      <c r="X20" s="2" t="s">
        <v>13</v>
      </c>
      <c r="Y20" s="2" t="s">
        <v>13</v>
      </c>
      <c r="Z20" s="2" t="s">
        <v>13</v>
      </c>
    </row>
    <row r="21" spans="1:26" ht="16" x14ac:dyDescent="0.2">
      <c r="A21" t="s">
        <v>8</v>
      </c>
      <c r="B21" s="5"/>
      <c r="E21" s="2" t="s">
        <v>13</v>
      </c>
      <c r="F21" s="15">
        <v>130</v>
      </c>
      <c r="G21" s="15">
        <v>107</v>
      </c>
      <c r="H21" s="15">
        <v>158</v>
      </c>
      <c r="I21" s="10">
        <v>148</v>
      </c>
      <c r="J21" s="16">
        <v>139</v>
      </c>
      <c r="K21">
        <v>156</v>
      </c>
      <c r="L21">
        <v>126</v>
      </c>
      <c r="M21" s="2" t="s">
        <v>13</v>
      </c>
      <c r="N21" s="2" t="s">
        <v>13</v>
      </c>
      <c r="O21">
        <v>121</v>
      </c>
      <c r="P21">
        <v>160</v>
      </c>
      <c r="Q21" s="1">
        <v>143</v>
      </c>
      <c r="R21">
        <v>154</v>
      </c>
      <c r="S21">
        <v>179</v>
      </c>
      <c r="T21" s="1">
        <v>129</v>
      </c>
      <c r="U21" s="1">
        <v>130</v>
      </c>
      <c r="V21" s="2" t="s">
        <v>13</v>
      </c>
      <c r="W21" s="2" t="s">
        <v>13</v>
      </c>
      <c r="X21" s="2" t="s">
        <v>13</v>
      </c>
      <c r="Y21" s="2" t="s">
        <v>13</v>
      </c>
      <c r="Z21" s="2" t="s">
        <v>13</v>
      </c>
    </row>
    <row r="22" spans="1:26" x14ac:dyDescent="0.2">
      <c r="A22" t="s">
        <v>54</v>
      </c>
      <c r="B22" s="5"/>
      <c r="E22" s="2" t="s">
        <v>13</v>
      </c>
      <c r="F22" s="15">
        <v>121</v>
      </c>
      <c r="G22" s="15">
        <v>121</v>
      </c>
      <c r="H22" s="15">
        <v>142</v>
      </c>
      <c r="I22">
        <v>145</v>
      </c>
      <c r="J22" s="2" t="s">
        <v>13</v>
      </c>
      <c r="K22" s="3" t="s">
        <v>13</v>
      </c>
      <c r="L22" s="3" t="s">
        <v>13</v>
      </c>
      <c r="M22" s="3" t="s">
        <v>13</v>
      </c>
      <c r="N22" s="2" t="s">
        <v>13</v>
      </c>
      <c r="O22" s="3" t="s">
        <v>13</v>
      </c>
      <c r="P22" s="3" t="s">
        <v>13</v>
      </c>
      <c r="Q22" s="2" t="s">
        <v>13</v>
      </c>
      <c r="R22" s="2" t="s">
        <v>13</v>
      </c>
      <c r="S22" s="2" t="s">
        <v>13</v>
      </c>
      <c r="T22" s="2" t="s">
        <v>13</v>
      </c>
      <c r="U22" s="2" t="s">
        <v>13</v>
      </c>
      <c r="V22" s="2" t="s">
        <v>13</v>
      </c>
      <c r="W22" s="2" t="s">
        <v>13</v>
      </c>
      <c r="X22" s="2" t="s">
        <v>13</v>
      </c>
      <c r="Y22" s="2" t="s">
        <v>13</v>
      </c>
      <c r="Z22" s="2" t="s">
        <v>13</v>
      </c>
    </row>
    <row r="23" spans="1:26" x14ac:dyDescent="0.2">
      <c r="A23" t="s">
        <v>61</v>
      </c>
      <c r="B23" s="5"/>
      <c r="E23" s="2" t="s">
        <v>13</v>
      </c>
      <c r="F23" s="15">
        <v>138</v>
      </c>
      <c r="G23" s="15">
        <v>141</v>
      </c>
      <c r="H23" s="15">
        <v>164</v>
      </c>
      <c r="I23" s="2" t="s">
        <v>13</v>
      </c>
      <c r="J23" s="2" t="s">
        <v>13</v>
      </c>
      <c r="K23" s="3" t="s">
        <v>13</v>
      </c>
      <c r="L23" s="3" t="s">
        <v>13</v>
      </c>
      <c r="M23" s="3" t="s">
        <v>13</v>
      </c>
      <c r="N23" s="2" t="s">
        <v>13</v>
      </c>
      <c r="O23" s="3" t="s">
        <v>13</v>
      </c>
      <c r="P23" s="3" t="s">
        <v>13</v>
      </c>
      <c r="Q23" s="2" t="s">
        <v>13</v>
      </c>
      <c r="R23" s="2" t="s">
        <v>13</v>
      </c>
      <c r="S23" s="2" t="s">
        <v>13</v>
      </c>
      <c r="T23" s="2" t="s">
        <v>13</v>
      </c>
      <c r="U23" s="2" t="s">
        <v>13</v>
      </c>
      <c r="V23" s="2" t="s">
        <v>13</v>
      </c>
      <c r="W23" s="2" t="s">
        <v>13</v>
      </c>
      <c r="X23" s="2" t="s">
        <v>13</v>
      </c>
      <c r="Y23" s="2" t="s">
        <v>13</v>
      </c>
      <c r="Z23" s="2" t="s">
        <v>13</v>
      </c>
    </row>
    <row r="24" spans="1:26" ht="16" x14ac:dyDescent="0.2">
      <c r="A24" t="s">
        <v>5</v>
      </c>
      <c r="B24" s="5"/>
      <c r="E24" s="2" t="s">
        <v>13</v>
      </c>
      <c r="F24">
        <v>137</v>
      </c>
      <c r="G24">
        <v>127</v>
      </c>
      <c r="H24" s="2" t="s">
        <v>13</v>
      </c>
      <c r="I24" s="2" t="s">
        <v>13</v>
      </c>
      <c r="J24" s="7">
        <v>148</v>
      </c>
      <c r="K24">
        <v>166</v>
      </c>
      <c r="L24">
        <v>146</v>
      </c>
      <c r="M24">
        <v>145</v>
      </c>
      <c r="N24">
        <v>141</v>
      </c>
      <c r="O24">
        <v>152.5</v>
      </c>
      <c r="P24">
        <v>143.5</v>
      </c>
      <c r="Q24" s="2" t="s">
        <v>13</v>
      </c>
      <c r="R24" s="2" t="s">
        <v>13</v>
      </c>
      <c r="S24" s="2" t="s">
        <v>13</v>
      </c>
      <c r="T24" s="2" t="s">
        <v>13</v>
      </c>
      <c r="U24" s="2" t="s">
        <v>13</v>
      </c>
      <c r="V24" s="2" t="s">
        <v>13</v>
      </c>
      <c r="W24" s="2" t="s">
        <v>13</v>
      </c>
      <c r="X24" s="2" t="s">
        <v>13</v>
      </c>
      <c r="Y24" s="2" t="s">
        <v>13</v>
      </c>
      <c r="Z24" s="2" t="s">
        <v>13</v>
      </c>
    </row>
    <row r="25" spans="1:26" x14ac:dyDescent="0.2">
      <c r="A25" t="s">
        <v>68</v>
      </c>
      <c r="B25" s="5"/>
      <c r="E25" s="2" t="s">
        <v>13</v>
      </c>
      <c r="F25" s="19">
        <v>133.5</v>
      </c>
      <c r="G25" s="2" t="s">
        <v>13</v>
      </c>
      <c r="H25" s="2" t="s">
        <v>13</v>
      </c>
      <c r="I25" s="2" t="s">
        <v>13</v>
      </c>
      <c r="J25" s="2" t="s">
        <v>13</v>
      </c>
      <c r="K25" s="3" t="s">
        <v>13</v>
      </c>
      <c r="L25" s="3" t="s">
        <v>13</v>
      </c>
      <c r="M25" s="3" t="s">
        <v>13</v>
      </c>
      <c r="N25" s="2" t="s">
        <v>13</v>
      </c>
      <c r="O25" s="3" t="s">
        <v>13</v>
      </c>
      <c r="P25" s="3" t="s">
        <v>13</v>
      </c>
      <c r="Q25" s="2" t="s">
        <v>13</v>
      </c>
      <c r="R25" s="2" t="s">
        <v>13</v>
      </c>
      <c r="S25" s="2" t="s">
        <v>13</v>
      </c>
      <c r="T25" s="2" t="s">
        <v>13</v>
      </c>
      <c r="U25" s="2" t="s">
        <v>13</v>
      </c>
      <c r="V25" s="2" t="s">
        <v>13</v>
      </c>
      <c r="W25" s="2" t="s">
        <v>13</v>
      </c>
      <c r="X25" s="2" t="s">
        <v>13</v>
      </c>
      <c r="Y25" s="2" t="s">
        <v>13</v>
      </c>
      <c r="Z25" s="2" t="s">
        <v>13</v>
      </c>
    </row>
    <row r="26" spans="1:26" ht="16" x14ac:dyDescent="0.2">
      <c r="A26" t="s">
        <v>6</v>
      </c>
      <c r="B26" s="5"/>
      <c r="E26" s="2" t="s">
        <v>13</v>
      </c>
      <c r="F26" s="2" t="s">
        <v>13</v>
      </c>
      <c r="G26" s="15">
        <v>122</v>
      </c>
      <c r="H26" s="15">
        <v>157</v>
      </c>
      <c r="I26" s="15">
        <v>149</v>
      </c>
      <c r="J26" s="16">
        <v>133</v>
      </c>
      <c r="K26" s="10">
        <v>147</v>
      </c>
      <c r="L26" s="11">
        <v>130</v>
      </c>
      <c r="M26" s="11">
        <v>147</v>
      </c>
      <c r="N26" s="11">
        <v>147</v>
      </c>
      <c r="O26" s="11">
        <v>121</v>
      </c>
      <c r="P26" s="11">
        <v>132</v>
      </c>
      <c r="Q26" s="17">
        <v>141</v>
      </c>
      <c r="R26" s="13">
        <v>145</v>
      </c>
      <c r="S26" s="13">
        <v>174</v>
      </c>
      <c r="T26" s="14">
        <v>157</v>
      </c>
      <c r="U26" s="14">
        <v>145</v>
      </c>
      <c r="V26" s="14">
        <v>141</v>
      </c>
      <c r="W26" s="14">
        <v>154</v>
      </c>
      <c r="X26" s="14">
        <v>165</v>
      </c>
      <c r="Y26" s="14">
        <v>132</v>
      </c>
      <c r="Z26" s="14">
        <v>157</v>
      </c>
    </row>
    <row r="27" spans="1:26" ht="16" x14ac:dyDescent="0.2">
      <c r="A27" t="s">
        <v>31</v>
      </c>
      <c r="B27" s="5"/>
      <c r="E27" s="2" t="s">
        <v>13</v>
      </c>
      <c r="F27" s="2" t="s">
        <v>13</v>
      </c>
      <c r="G27" s="2" t="s">
        <v>13</v>
      </c>
      <c r="H27" s="6">
        <v>138</v>
      </c>
      <c r="I27" s="6">
        <v>145</v>
      </c>
      <c r="J27" s="9">
        <v>139</v>
      </c>
      <c r="K27" s="10">
        <v>139</v>
      </c>
      <c r="L27" s="10">
        <v>120</v>
      </c>
      <c r="M27">
        <v>147</v>
      </c>
      <c r="N27">
        <v>150.5</v>
      </c>
      <c r="O27" s="2" t="s">
        <v>13</v>
      </c>
      <c r="P27" s="2" t="s">
        <v>13</v>
      </c>
      <c r="Q27" s="2" t="s">
        <v>13</v>
      </c>
      <c r="R27" s="2" t="s">
        <v>13</v>
      </c>
      <c r="S27" s="2" t="s">
        <v>13</v>
      </c>
      <c r="T27" s="2" t="s">
        <v>13</v>
      </c>
      <c r="U27" s="2" t="s">
        <v>13</v>
      </c>
      <c r="V27" s="2" t="s">
        <v>13</v>
      </c>
      <c r="W27" s="2" t="s">
        <v>13</v>
      </c>
      <c r="X27" s="2" t="s">
        <v>13</v>
      </c>
      <c r="Y27" s="2" t="s">
        <v>13</v>
      </c>
      <c r="Z27" s="2" t="s">
        <v>13</v>
      </c>
    </row>
    <row r="28" spans="1:26" ht="16" x14ac:dyDescent="0.2">
      <c r="A28" t="s">
        <v>4</v>
      </c>
      <c r="B28" s="5"/>
      <c r="E28" s="2" t="s">
        <v>13</v>
      </c>
      <c r="F28" s="2" t="s">
        <v>13</v>
      </c>
      <c r="G28" s="2" t="s">
        <v>13</v>
      </c>
      <c r="H28" s="6">
        <v>167</v>
      </c>
      <c r="I28" s="6">
        <v>144</v>
      </c>
      <c r="J28" s="9">
        <v>145.5</v>
      </c>
      <c r="K28" s="10">
        <v>137</v>
      </c>
      <c r="L28" s="10">
        <v>142.5</v>
      </c>
      <c r="M28" s="11">
        <v>161.5</v>
      </c>
      <c r="N28" s="11">
        <v>158</v>
      </c>
      <c r="O28" s="11">
        <v>108</v>
      </c>
      <c r="P28" s="11">
        <v>142</v>
      </c>
      <c r="Q28" s="12">
        <v>136</v>
      </c>
      <c r="R28">
        <v>142</v>
      </c>
      <c r="S28" s="2" t="s">
        <v>13</v>
      </c>
      <c r="T28" s="2" t="s">
        <v>13</v>
      </c>
      <c r="U28" s="2" t="s">
        <v>13</v>
      </c>
      <c r="V28" s="2" t="s">
        <v>13</v>
      </c>
      <c r="W28" s="2" t="s">
        <v>13</v>
      </c>
      <c r="X28" s="2" t="s">
        <v>13</v>
      </c>
      <c r="Y28" s="2" t="s">
        <v>13</v>
      </c>
      <c r="Z28" s="2" t="s">
        <v>13</v>
      </c>
    </row>
    <row r="29" spans="1:26" ht="16" x14ac:dyDescent="0.2">
      <c r="A29" t="s">
        <v>11</v>
      </c>
      <c r="B29" s="5"/>
      <c r="E29" s="2" t="s">
        <v>13</v>
      </c>
      <c r="F29" s="2" t="s">
        <v>13</v>
      </c>
      <c r="G29" s="2" t="s">
        <v>13</v>
      </c>
      <c r="H29" s="2" t="s">
        <v>13</v>
      </c>
      <c r="I29" s="6">
        <v>151</v>
      </c>
      <c r="J29" s="9">
        <v>135</v>
      </c>
      <c r="K29" s="6">
        <v>143</v>
      </c>
      <c r="L29" s="10">
        <v>129</v>
      </c>
      <c r="M29" s="10">
        <v>142</v>
      </c>
      <c r="N29" s="11">
        <v>157</v>
      </c>
      <c r="O29" s="11">
        <v>130</v>
      </c>
      <c r="P29" s="11">
        <v>137.5</v>
      </c>
      <c r="Q29" s="12">
        <v>136.5</v>
      </c>
      <c r="R29" s="11">
        <v>141</v>
      </c>
      <c r="S29">
        <v>170.5</v>
      </c>
      <c r="T29" s="1">
        <v>144</v>
      </c>
      <c r="U29" s="1">
        <v>155</v>
      </c>
      <c r="V29" s="1">
        <v>138.5</v>
      </c>
      <c r="W29" s="1">
        <v>146</v>
      </c>
      <c r="X29" s="1">
        <v>155</v>
      </c>
      <c r="Y29" s="1">
        <v>119</v>
      </c>
      <c r="Z29" s="1">
        <v>149</v>
      </c>
    </row>
    <row r="30" spans="1:26" ht="16" x14ac:dyDescent="0.2">
      <c r="A30" t="s">
        <v>22</v>
      </c>
      <c r="B30" s="5"/>
      <c r="E30" s="2" t="s">
        <v>13</v>
      </c>
      <c r="F30" s="2" t="s">
        <v>13</v>
      </c>
      <c r="G30" s="2" t="s">
        <v>13</v>
      </c>
      <c r="H30" s="2" t="s">
        <v>13</v>
      </c>
      <c r="I30" s="6">
        <v>165</v>
      </c>
      <c r="J30" s="9">
        <v>140</v>
      </c>
      <c r="K30" s="6">
        <v>144</v>
      </c>
      <c r="L30" s="10">
        <v>128</v>
      </c>
      <c r="M30" s="10">
        <v>132</v>
      </c>
      <c r="N30" s="2" t="s">
        <v>13</v>
      </c>
      <c r="O30" s="2" t="s">
        <v>13</v>
      </c>
      <c r="P30" s="2" t="s">
        <v>13</v>
      </c>
      <c r="Q30" s="2" t="s">
        <v>13</v>
      </c>
      <c r="R30" s="2" t="s">
        <v>13</v>
      </c>
      <c r="S30" s="2" t="s">
        <v>13</v>
      </c>
      <c r="T30" s="2" t="s">
        <v>13</v>
      </c>
      <c r="U30" s="2" t="s">
        <v>13</v>
      </c>
      <c r="V30" s="2" t="s">
        <v>13</v>
      </c>
      <c r="W30" s="2" t="s">
        <v>13</v>
      </c>
      <c r="X30" s="2" t="s">
        <v>13</v>
      </c>
      <c r="Y30" s="2" t="s">
        <v>13</v>
      </c>
      <c r="Z30" s="2" t="s">
        <v>13</v>
      </c>
    </row>
    <row r="31" spans="1:26" ht="16" x14ac:dyDescent="0.2">
      <c r="A31" t="s">
        <v>48</v>
      </c>
      <c r="B31" s="5"/>
      <c r="E31" s="2" t="s">
        <v>13</v>
      </c>
      <c r="F31" s="2" t="s">
        <v>13</v>
      </c>
      <c r="G31" s="2" t="s">
        <v>13</v>
      </c>
      <c r="H31" s="2" t="s">
        <v>13</v>
      </c>
      <c r="I31" s="2" t="s">
        <v>13</v>
      </c>
      <c r="J31" s="7">
        <v>136</v>
      </c>
      <c r="K31" s="3" t="s">
        <v>13</v>
      </c>
      <c r="L31" s="3" t="s">
        <v>13</v>
      </c>
      <c r="M31" s="3" t="s">
        <v>13</v>
      </c>
      <c r="N31" s="2" t="s">
        <v>13</v>
      </c>
      <c r="O31" s="3" t="s">
        <v>13</v>
      </c>
      <c r="P31" s="3" t="s">
        <v>13</v>
      </c>
      <c r="Q31" s="2" t="s">
        <v>13</v>
      </c>
      <c r="R31" s="2" t="s">
        <v>13</v>
      </c>
      <c r="S31" s="2" t="s">
        <v>13</v>
      </c>
      <c r="T31" s="2" t="s">
        <v>13</v>
      </c>
      <c r="U31" s="2" t="s">
        <v>13</v>
      </c>
      <c r="V31" s="2" t="s">
        <v>13</v>
      </c>
      <c r="W31" s="2" t="s">
        <v>13</v>
      </c>
      <c r="X31" s="2" t="s">
        <v>13</v>
      </c>
      <c r="Y31" s="2" t="s">
        <v>13</v>
      </c>
      <c r="Z31" s="2" t="s">
        <v>13</v>
      </c>
    </row>
    <row r="32" spans="1:26" ht="16" x14ac:dyDescent="0.2">
      <c r="A32" t="s">
        <v>7</v>
      </c>
      <c r="B32" s="5"/>
      <c r="E32" s="2" t="s">
        <v>13</v>
      </c>
      <c r="F32" s="2" t="s">
        <v>13</v>
      </c>
      <c r="G32" s="2" t="s">
        <v>13</v>
      </c>
      <c r="H32" s="2" t="s">
        <v>13</v>
      </c>
      <c r="I32" s="2" t="s">
        <v>13</v>
      </c>
      <c r="J32" s="7">
        <v>135</v>
      </c>
      <c r="K32" s="2" t="s">
        <v>13</v>
      </c>
      <c r="L32">
        <v>139</v>
      </c>
      <c r="M32">
        <v>154</v>
      </c>
      <c r="N32" s="2" t="s">
        <v>13</v>
      </c>
      <c r="O32">
        <v>133.5</v>
      </c>
      <c r="P32">
        <v>133</v>
      </c>
      <c r="Q32" s="1">
        <v>139</v>
      </c>
      <c r="R32">
        <v>150.5</v>
      </c>
      <c r="S32" s="2" t="s">
        <v>13</v>
      </c>
      <c r="T32" s="2" t="s">
        <v>13</v>
      </c>
      <c r="U32" s="2" t="s">
        <v>13</v>
      </c>
      <c r="V32" s="2" t="s">
        <v>13</v>
      </c>
      <c r="W32" s="2" t="s">
        <v>13</v>
      </c>
      <c r="X32" s="2" t="s">
        <v>13</v>
      </c>
      <c r="Y32" s="2" t="s">
        <v>13</v>
      </c>
      <c r="Z32" s="2" t="s">
        <v>13</v>
      </c>
    </row>
    <row r="33" spans="1:26" x14ac:dyDescent="0.2">
      <c r="A33" t="s">
        <v>42</v>
      </c>
      <c r="B33" s="5"/>
      <c r="E33" s="2" t="s">
        <v>13</v>
      </c>
      <c r="F33" s="2" t="s">
        <v>13</v>
      </c>
      <c r="G33" s="2" t="s">
        <v>13</v>
      </c>
      <c r="H33" s="2" t="s">
        <v>13</v>
      </c>
      <c r="I33" s="2" t="s">
        <v>13</v>
      </c>
      <c r="J33" s="2" t="s">
        <v>13</v>
      </c>
      <c r="K33">
        <v>139</v>
      </c>
      <c r="L33" s="3" t="s">
        <v>13</v>
      </c>
      <c r="M33" s="3" t="s">
        <v>13</v>
      </c>
      <c r="N33" s="2" t="s">
        <v>13</v>
      </c>
      <c r="O33" s="3" t="s">
        <v>13</v>
      </c>
      <c r="P33" s="3" t="s">
        <v>13</v>
      </c>
      <c r="Q33" s="3" t="s">
        <v>13</v>
      </c>
      <c r="R33" s="3" t="s">
        <v>13</v>
      </c>
      <c r="S33" s="2" t="s">
        <v>13</v>
      </c>
      <c r="T33" s="2" t="s">
        <v>13</v>
      </c>
      <c r="U33" s="2" t="s">
        <v>13</v>
      </c>
      <c r="V33" s="2" t="s">
        <v>13</v>
      </c>
      <c r="W33" s="2" t="s">
        <v>13</v>
      </c>
      <c r="X33" s="2" t="s">
        <v>13</v>
      </c>
      <c r="Y33" s="2" t="s">
        <v>13</v>
      </c>
      <c r="Z33" s="2" t="s">
        <v>13</v>
      </c>
    </row>
    <row r="34" spans="1:26" x14ac:dyDescent="0.2">
      <c r="A34" t="s">
        <v>43</v>
      </c>
      <c r="B34" s="5"/>
      <c r="E34" s="2" t="s">
        <v>13</v>
      </c>
      <c r="F34" s="2" t="s">
        <v>13</v>
      </c>
      <c r="G34" s="2" t="s">
        <v>13</v>
      </c>
      <c r="H34" s="2" t="s">
        <v>13</v>
      </c>
      <c r="I34" s="2" t="s">
        <v>13</v>
      </c>
      <c r="J34" s="2" t="s">
        <v>13</v>
      </c>
      <c r="K34">
        <v>158</v>
      </c>
      <c r="L34" s="3" t="s">
        <v>13</v>
      </c>
      <c r="M34" s="3" t="s">
        <v>13</v>
      </c>
      <c r="N34" s="2" t="s">
        <v>13</v>
      </c>
      <c r="O34" s="3" t="s">
        <v>13</v>
      </c>
      <c r="P34" s="3" t="s">
        <v>13</v>
      </c>
      <c r="Q34" s="3" t="s">
        <v>13</v>
      </c>
      <c r="R34" s="3" t="s">
        <v>13</v>
      </c>
      <c r="S34" s="2" t="s">
        <v>13</v>
      </c>
      <c r="T34" s="2" t="s">
        <v>13</v>
      </c>
      <c r="U34" s="2" t="s">
        <v>13</v>
      </c>
      <c r="V34" s="2" t="s">
        <v>13</v>
      </c>
      <c r="W34" s="2" t="s">
        <v>13</v>
      </c>
      <c r="X34" s="2" t="s">
        <v>13</v>
      </c>
      <c r="Y34" s="2" t="s">
        <v>13</v>
      </c>
      <c r="Z34" s="2" t="s">
        <v>13</v>
      </c>
    </row>
    <row r="35" spans="1:26" x14ac:dyDescent="0.2">
      <c r="A35" t="s">
        <v>20</v>
      </c>
      <c r="B35" s="5"/>
      <c r="E35" s="2" t="s">
        <v>13</v>
      </c>
      <c r="F35" s="2" t="s">
        <v>13</v>
      </c>
      <c r="G35" s="2" t="s">
        <v>13</v>
      </c>
      <c r="H35" s="2" t="s">
        <v>13</v>
      </c>
      <c r="I35" s="2" t="s">
        <v>13</v>
      </c>
      <c r="J35" s="2" t="s">
        <v>13</v>
      </c>
      <c r="K35">
        <v>157</v>
      </c>
      <c r="L35" s="3" t="s">
        <v>13</v>
      </c>
      <c r="M35" s="3" t="s">
        <v>13</v>
      </c>
      <c r="N35" s="2" t="s">
        <v>13</v>
      </c>
      <c r="O35">
        <v>141</v>
      </c>
      <c r="P35" s="2" t="s">
        <v>13</v>
      </c>
      <c r="Q35" s="2" t="s">
        <v>13</v>
      </c>
      <c r="R35" s="2" t="s">
        <v>13</v>
      </c>
      <c r="S35" s="2" t="s">
        <v>13</v>
      </c>
      <c r="T35" s="2" t="s">
        <v>13</v>
      </c>
      <c r="U35" s="2" t="s">
        <v>13</v>
      </c>
      <c r="V35" s="2" t="s">
        <v>13</v>
      </c>
      <c r="W35" s="2" t="s">
        <v>13</v>
      </c>
      <c r="X35" s="2" t="s">
        <v>13</v>
      </c>
      <c r="Y35" s="2" t="s">
        <v>13</v>
      </c>
      <c r="Z35" s="2" t="s">
        <v>13</v>
      </c>
    </row>
    <row r="36" spans="1:26" x14ac:dyDescent="0.2">
      <c r="A36" t="s">
        <v>21</v>
      </c>
      <c r="B36" s="5"/>
      <c r="E36" s="2" t="s">
        <v>13</v>
      </c>
      <c r="F36" s="2" t="s">
        <v>13</v>
      </c>
      <c r="G36" s="2" t="s">
        <v>13</v>
      </c>
      <c r="H36" s="2" t="s">
        <v>13</v>
      </c>
      <c r="I36" s="2" t="s">
        <v>13</v>
      </c>
      <c r="J36" s="2" t="s">
        <v>13</v>
      </c>
      <c r="K36">
        <v>155.5</v>
      </c>
      <c r="L36">
        <v>155</v>
      </c>
      <c r="M36">
        <v>146</v>
      </c>
      <c r="N36">
        <v>162</v>
      </c>
      <c r="O36" s="2" t="s">
        <v>13</v>
      </c>
      <c r="P36" s="2" t="s">
        <v>13</v>
      </c>
      <c r="Q36" s="2" t="s">
        <v>13</v>
      </c>
      <c r="R36" s="2" t="s">
        <v>13</v>
      </c>
      <c r="S36" s="2" t="s">
        <v>13</v>
      </c>
      <c r="T36" s="2" t="s">
        <v>13</v>
      </c>
      <c r="U36" s="2" t="s">
        <v>13</v>
      </c>
      <c r="V36" s="2" t="s">
        <v>13</v>
      </c>
      <c r="W36" s="2" t="s">
        <v>13</v>
      </c>
      <c r="X36" s="2" t="s">
        <v>13</v>
      </c>
      <c r="Y36" s="2" t="s">
        <v>13</v>
      </c>
      <c r="Z36" s="2" t="s">
        <v>13</v>
      </c>
    </row>
    <row r="37" spans="1:26" x14ac:dyDescent="0.2">
      <c r="A37" t="s">
        <v>26</v>
      </c>
      <c r="B37" s="5"/>
      <c r="E37" s="2" t="s">
        <v>13</v>
      </c>
      <c r="F37" s="2" t="s">
        <v>13</v>
      </c>
      <c r="G37" s="2" t="s">
        <v>13</v>
      </c>
      <c r="H37" s="2" t="s">
        <v>13</v>
      </c>
      <c r="I37" s="2" t="s">
        <v>13</v>
      </c>
      <c r="J37" s="2" t="s">
        <v>13</v>
      </c>
      <c r="K37" s="2" t="s">
        <v>13</v>
      </c>
      <c r="L37">
        <v>142</v>
      </c>
      <c r="M37">
        <v>158</v>
      </c>
      <c r="N37" s="2" t="s">
        <v>13</v>
      </c>
      <c r="O37" s="2" t="s">
        <v>13</v>
      </c>
      <c r="P37" s="2" t="s">
        <v>13</v>
      </c>
      <c r="Q37" s="2" t="s">
        <v>13</v>
      </c>
      <c r="R37" s="2" t="s">
        <v>13</v>
      </c>
      <c r="S37" s="2" t="s">
        <v>13</v>
      </c>
      <c r="T37" s="2" t="s">
        <v>13</v>
      </c>
      <c r="U37" s="2" t="s">
        <v>13</v>
      </c>
      <c r="V37" s="2" t="s">
        <v>13</v>
      </c>
      <c r="W37" s="2" t="s">
        <v>13</v>
      </c>
      <c r="X37" s="2" t="s">
        <v>13</v>
      </c>
      <c r="Y37" s="2" t="s">
        <v>13</v>
      </c>
      <c r="Z37" s="2" t="s">
        <v>13</v>
      </c>
    </row>
    <row r="38" spans="1:26" x14ac:dyDescent="0.2">
      <c r="A38" t="s">
        <v>28</v>
      </c>
      <c r="B38" s="5"/>
      <c r="E38" s="2" t="s">
        <v>13</v>
      </c>
      <c r="F38" s="2" t="s">
        <v>13</v>
      </c>
      <c r="G38" s="2" t="s">
        <v>13</v>
      </c>
      <c r="H38" s="2" t="s">
        <v>13</v>
      </c>
      <c r="I38" s="2" t="s">
        <v>13</v>
      </c>
      <c r="J38" s="2" t="s">
        <v>13</v>
      </c>
      <c r="K38" s="2" t="s">
        <v>13</v>
      </c>
      <c r="L38" s="3" t="s">
        <v>13</v>
      </c>
      <c r="M38">
        <v>152</v>
      </c>
      <c r="N38" s="2" t="s">
        <v>13</v>
      </c>
      <c r="O38" s="2" t="s">
        <v>13</v>
      </c>
      <c r="P38" s="2" t="s">
        <v>13</v>
      </c>
      <c r="Q38" s="2" t="s">
        <v>13</v>
      </c>
      <c r="R38" s="2" t="s">
        <v>13</v>
      </c>
      <c r="S38" s="2" t="s">
        <v>13</v>
      </c>
      <c r="T38" s="2" t="s">
        <v>13</v>
      </c>
      <c r="U38" s="2" t="s">
        <v>13</v>
      </c>
      <c r="V38" s="2" t="s">
        <v>13</v>
      </c>
      <c r="W38" s="2" t="s">
        <v>13</v>
      </c>
      <c r="X38" s="2" t="s">
        <v>13</v>
      </c>
      <c r="Y38" s="2" t="s">
        <v>13</v>
      </c>
      <c r="Z38" s="2" t="s">
        <v>13</v>
      </c>
    </row>
    <row r="39" spans="1:26" x14ac:dyDescent="0.2">
      <c r="A39" t="s">
        <v>23</v>
      </c>
      <c r="B39" s="5"/>
      <c r="E39" s="2" t="s">
        <v>13</v>
      </c>
      <c r="F39" s="2" t="s">
        <v>13</v>
      </c>
      <c r="G39" s="2" t="s">
        <v>13</v>
      </c>
      <c r="H39" s="2" t="s">
        <v>13</v>
      </c>
      <c r="I39" s="2" t="s">
        <v>13</v>
      </c>
      <c r="J39" s="2" t="s">
        <v>13</v>
      </c>
      <c r="K39" s="2" t="s">
        <v>13</v>
      </c>
      <c r="L39" s="3" t="s">
        <v>13</v>
      </c>
      <c r="M39">
        <v>134.5</v>
      </c>
      <c r="N39" s="2" t="s">
        <v>13</v>
      </c>
      <c r="O39" s="2" t="s">
        <v>13</v>
      </c>
      <c r="P39" s="2" t="s">
        <v>13</v>
      </c>
      <c r="Q39" s="2" t="s">
        <v>13</v>
      </c>
      <c r="R39" s="2" t="s">
        <v>13</v>
      </c>
      <c r="S39" s="2" t="s">
        <v>13</v>
      </c>
      <c r="T39" s="2" t="s">
        <v>13</v>
      </c>
      <c r="U39" s="2" t="s">
        <v>13</v>
      </c>
      <c r="V39" s="2" t="s">
        <v>13</v>
      </c>
      <c r="W39" s="2" t="s">
        <v>13</v>
      </c>
      <c r="X39" s="2" t="s">
        <v>13</v>
      </c>
      <c r="Y39" s="2" t="s">
        <v>13</v>
      </c>
      <c r="Z39" s="2" t="s">
        <v>13</v>
      </c>
    </row>
    <row r="40" spans="1:26" x14ac:dyDescent="0.2">
      <c r="A40" t="s">
        <v>12</v>
      </c>
      <c r="B40" s="5"/>
      <c r="E40" s="2" t="s">
        <v>13</v>
      </c>
      <c r="F40" s="2" t="s">
        <v>13</v>
      </c>
      <c r="G40" s="2" t="s">
        <v>13</v>
      </c>
      <c r="H40" s="2" t="s">
        <v>13</v>
      </c>
      <c r="I40" s="2" t="s">
        <v>13</v>
      </c>
      <c r="J40" s="2" t="s">
        <v>13</v>
      </c>
      <c r="K40" s="2" t="s">
        <v>13</v>
      </c>
      <c r="L40" s="3" t="s">
        <v>13</v>
      </c>
      <c r="M40">
        <v>154</v>
      </c>
      <c r="N40">
        <v>154</v>
      </c>
      <c r="O40">
        <v>109</v>
      </c>
      <c r="P40" s="2" t="s">
        <v>13</v>
      </c>
      <c r="Q40" s="1">
        <v>159</v>
      </c>
      <c r="R40">
        <v>145</v>
      </c>
      <c r="S40">
        <v>172</v>
      </c>
      <c r="T40" s="1">
        <v>147.5</v>
      </c>
      <c r="U40" s="1">
        <v>151</v>
      </c>
      <c r="V40" s="2" t="s">
        <v>13</v>
      </c>
      <c r="W40" s="2" t="s">
        <v>13</v>
      </c>
      <c r="X40" s="2" t="s">
        <v>13</v>
      </c>
      <c r="Y40" s="2" t="s">
        <v>13</v>
      </c>
      <c r="Z40" s="2" t="s">
        <v>13</v>
      </c>
    </row>
    <row r="41" spans="1:26" x14ac:dyDescent="0.2">
      <c r="A41" t="s">
        <v>9</v>
      </c>
      <c r="B41" s="5"/>
      <c r="E41" s="2" t="s">
        <v>13</v>
      </c>
      <c r="F41" s="2" t="s">
        <v>13</v>
      </c>
      <c r="G41" s="2" t="s">
        <v>13</v>
      </c>
      <c r="H41" s="2" t="s">
        <v>13</v>
      </c>
      <c r="I41" s="2" t="s">
        <v>13</v>
      </c>
      <c r="J41" s="2" t="s">
        <v>13</v>
      </c>
      <c r="K41" s="2" t="s">
        <v>13</v>
      </c>
      <c r="L41" s="3" t="s">
        <v>13</v>
      </c>
      <c r="M41" s="2" t="s">
        <v>13</v>
      </c>
      <c r="N41" s="2" t="s">
        <v>13</v>
      </c>
      <c r="O41">
        <v>137.5</v>
      </c>
      <c r="P41">
        <v>148.5</v>
      </c>
      <c r="Q41" s="1">
        <v>150</v>
      </c>
      <c r="R41">
        <v>140</v>
      </c>
      <c r="S41">
        <v>169</v>
      </c>
      <c r="T41" s="1">
        <v>141</v>
      </c>
      <c r="U41" s="2" t="s">
        <v>13</v>
      </c>
      <c r="V41" s="2" t="s">
        <v>13</v>
      </c>
      <c r="W41" s="2" t="s">
        <v>13</v>
      </c>
      <c r="X41" s="2" t="s">
        <v>13</v>
      </c>
      <c r="Y41" s="2" t="s">
        <v>13</v>
      </c>
      <c r="Z41" s="2" t="s">
        <v>13</v>
      </c>
    </row>
    <row r="42" spans="1:26" x14ac:dyDescent="0.2">
      <c r="A42" t="s">
        <v>19</v>
      </c>
      <c r="B42" s="5"/>
      <c r="E42" s="2" t="s">
        <v>13</v>
      </c>
      <c r="F42" s="2" t="s">
        <v>13</v>
      </c>
      <c r="G42" s="2" t="s">
        <v>13</v>
      </c>
      <c r="H42" s="2" t="s">
        <v>13</v>
      </c>
      <c r="I42" s="2" t="s">
        <v>13</v>
      </c>
      <c r="J42" s="2" t="s">
        <v>13</v>
      </c>
      <c r="K42" s="2" t="s">
        <v>13</v>
      </c>
      <c r="L42" s="3" t="s">
        <v>13</v>
      </c>
      <c r="M42" s="2" t="s">
        <v>13</v>
      </c>
      <c r="N42">
        <v>168.5</v>
      </c>
      <c r="O42">
        <v>129.5</v>
      </c>
      <c r="P42" s="2" t="s">
        <v>13</v>
      </c>
      <c r="Q42" s="2" t="s">
        <v>13</v>
      </c>
      <c r="R42" s="2" t="s">
        <v>13</v>
      </c>
      <c r="S42" s="2" t="s">
        <v>13</v>
      </c>
      <c r="T42" s="2" t="s">
        <v>13</v>
      </c>
      <c r="U42" s="2" t="s">
        <v>13</v>
      </c>
      <c r="V42" s="2" t="s">
        <v>13</v>
      </c>
      <c r="W42" s="2" t="s">
        <v>13</v>
      </c>
      <c r="X42" s="2" t="s">
        <v>13</v>
      </c>
      <c r="Y42" s="2" t="s">
        <v>13</v>
      </c>
      <c r="Z42" s="2" t="s">
        <v>13</v>
      </c>
    </row>
    <row r="43" spans="1:26" x14ac:dyDescent="0.2">
      <c r="A43" t="s">
        <v>14</v>
      </c>
      <c r="B43" s="5"/>
      <c r="E43" s="2" t="s">
        <v>13</v>
      </c>
      <c r="F43" s="2" t="s">
        <v>13</v>
      </c>
      <c r="G43" s="2" t="s">
        <v>13</v>
      </c>
      <c r="H43" s="2" t="s">
        <v>13</v>
      </c>
      <c r="I43" s="2" t="s">
        <v>13</v>
      </c>
      <c r="J43" s="2" t="s">
        <v>13</v>
      </c>
      <c r="K43" s="2" t="s">
        <v>13</v>
      </c>
      <c r="L43" s="3" t="s">
        <v>13</v>
      </c>
      <c r="M43" s="3" t="s">
        <v>13</v>
      </c>
      <c r="N43" s="2" t="s">
        <v>13</v>
      </c>
      <c r="O43" s="2" t="s">
        <v>13</v>
      </c>
      <c r="P43">
        <v>134.5</v>
      </c>
      <c r="Q43" s="1">
        <v>138.5</v>
      </c>
      <c r="R43">
        <v>150.5</v>
      </c>
      <c r="S43">
        <v>159</v>
      </c>
      <c r="T43" s="2" t="s">
        <v>13</v>
      </c>
      <c r="U43" s="2" t="s">
        <v>13</v>
      </c>
      <c r="V43" s="2" t="s">
        <v>13</v>
      </c>
      <c r="W43" s="2" t="s">
        <v>13</v>
      </c>
      <c r="X43" s="2" t="s">
        <v>13</v>
      </c>
      <c r="Y43" s="2" t="s">
        <v>13</v>
      </c>
      <c r="Z43" s="2" t="s">
        <v>13</v>
      </c>
    </row>
    <row r="44" spans="1:26" x14ac:dyDescent="0.2">
      <c r="A44" t="s">
        <v>10</v>
      </c>
      <c r="B44" s="5"/>
      <c r="E44" s="2" t="s">
        <v>13</v>
      </c>
      <c r="F44" s="2" t="s">
        <v>13</v>
      </c>
      <c r="G44" s="2" t="s">
        <v>13</v>
      </c>
      <c r="H44" s="2" t="s">
        <v>13</v>
      </c>
      <c r="I44" s="2" t="s">
        <v>13</v>
      </c>
      <c r="J44" s="2" t="s">
        <v>13</v>
      </c>
      <c r="K44" s="2" t="s">
        <v>13</v>
      </c>
      <c r="L44" s="3" t="s">
        <v>13</v>
      </c>
      <c r="M44" s="3" t="s">
        <v>13</v>
      </c>
      <c r="N44" s="2" t="s">
        <v>13</v>
      </c>
      <c r="O44" s="2" t="s">
        <v>13</v>
      </c>
      <c r="P44">
        <v>145</v>
      </c>
      <c r="Q44" s="2" t="s">
        <v>13</v>
      </c>
      <c r="R44" s="2" t="s">
        <v>13</v>
      </c>
      <c r="S44" s="2" t="s">
        <v>13</v>
      </c>
      <c r="T44" s="2" t="s">
        <v>13</v>
      </c>
      <c r="U44" s="2" t="s">
        <v>13</v>
      </c>
      <c r="V44" s="2" t="s">
        <v>13</v>
      </c>
      <c r="W44" s="2" t="s">
        <v>13</v>
      </c>
      <c r="X44" s="2" t="s">
        <v>13</v>
      </c>
      <c r="Y44" s="2" t="s">
        <v>13</v>
      </c>
      <c r="Z44" s="2" t="s">
        <v>13</v>
      </c>
    </row>
    <row r="45" spans="1:26" x14ac:dyDescent="0.2">
      <c r="A45" t="s">
        <v>18</v>
      </c>
      <c r="B45" s="5"/>
      <c r="E45" s="2" t="s">
        <v>13</v>
      </c>
      <c r="F45" s="2" t="s">
        <v>13</v>
      </c>
      <c r="G45" s="2" t="s">
        <v>13</v>
      </c>
      <c r="H45" s="2" t="s">
        <v>13</v>
      </c>
      <c r="I45" s="2" t="s">
        <v>13</v>
      </c>
      <c r="J45" s="2" t="s">
        <v>13</v>
      </c>
      <c r="K45" s="2" t="s">
        <v>13</v>
      </c>
      <c r="L45" s="3" t="s">
        <v>13</v>
      </c>
      <c r="M45" s="3" t="s">
        <v>13</v>
      </c>
      <c r="N45" s="2" t="s">
        <v>13</v>
      </c>
      <c r="O45" s="2" t="s">
        <v>13</v>
      </c>
      <c r="P45">
        <v>148</v>
      </c>
      <c r="Q45" s="2" t="s">
        <v>13</v>
      </c>
      <c r="R45" s="2" t="s">
        <v>13</v>
      </c>
      <c r="S45" s="2" t="s">
        <v>13</v>
      </c>
      <c r="T45" s="2" t="s">
        <v>13</v>
      </c>
      <c r="U45" s="2" t="s">
        <v>13</v>
      </c>
      <c r="V45" s="2" t="s">
        <v>13</v>
      </c>
      <c r="W45" s="2" t="s">
        <v>13</v>
      </c>
      <c r="X45" s="2" t="s">
        <v>13</v>
      </c>
      <c r="Y45" s="2" t="s">
        <v>13</v>
      </c>
      <c r="Z45" s="2" t="s">
        <v>13</v>
      </c>
    </row>
    <row r="46" spans="1:26" x14ac:dyDescent="0.2">
      <c r="A46" t="s">
        <v>16</v>
      </c>
      <c r="B46" s="5"/>
      <c r="E46" s="2" t="s">
        <v>13</v>
      </c>
      <c r="F46" s="2" t="s">
        <v>13</v>
      </c>
      <c r="G46" s="2" t="s">
        <v>13</v>
      </c>
      <c r="H46" s="2" t="s">
        <v>13</v>
      </c>
      <c r="I46" s="2" t="s">
        <v>13</v>
      </c>
      <c r="J46" s="2" t="s">
        <v>13</v>
      </c>
      <c r="K46" s="2" t="s">
        <v>13</v>
      </c>
      <c r="L46" s="3" t="s">
        <v>13</v>
      </c>
      <c r="M46" s="3" t="s">
        <v>13</v>
      </c>
      <c r="N46" s="2" t="s">
        <v>13</v>
      </c>
      <c r="O46" s="2" t="s">
        <v>13</v>
      </c>
      <c r="P46" s="2" t="s">
        <v>13</v>
      </c>
      <c r="Q46" s="1">
        <v>146</v>
      </c>
      <c r="R46" s="2" t="s">
        <v>13</v>
      </c>
      <c r="S46" s="2" t="s">
        <v>13</v>
      </c>
      <c r="T46" s="2" t="s">
        <v>13</v>
      </c>
      <c r="U46" s="2" t="s">
        <v>13</v>
      </c>
      <c r="V46" s="2" t="s">
        <v>13</v>
      </c>
      <c r="W46" s="2" t="s">
        <v>13</v>
      </c>
      <c r="X46" s="2" t="s">
        <v>13</v>
      </c>
      <c r="Y46" s="2" t="s">
        <v>13</v>
      </c>
      <c r="Z46" s="2" t="s">
        <v>13</v>
      </c>
    </row>
    <row r="47" spans="1:26" x14ac:dyDescent="0.2">
      <c r="B47" s="5"/>
    </row>
    <row r="48" spans="1:26" x14ac:dyDescent="0.2">
      <c r="B48" s="5"/>
    </row>
  </sheetData>
  <sortState xmlns:xlrd2="http://schemas.microsoft.com/office/spreadsheetml/2017/richdata2" ref="A2:AE14">
    <sortCondition ref="D2:D14"/>
  </sortState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E44D3-26C6-8042-A374-74E6DCF70587}">
  <dimension ref="A1:AF50"/>
  <sheetViews>
    <sheetView zoomScale="125" zoomScaleNormal="125" zoomScalePageLayoutView="125" workbookViewId="0">
      <selection activeCell="J7" sqref="J7"/>
    </sheetView>
  </sheetViews>
  <sheetFormatPr baseColWidth="10" defaultRowHeight="15" x14ac:dyDescent="0.2"/>
  <cols>
    <col min="1" max="1" width="29" customWidth="1"/>
    <col min="2" max="2" width="5.33203125" customWidth="1"/>
    <col min="3" max="3" width="6.83203125" customWidth="1"/>
    <col min="4" max="4" width="5.1640625" customWidth="1"/>
    <col min="5" max="7" width="5.5" customWidth="1"/>
    <col min="8" max="27" width="6" customWidth="1"/>
    <col min="28" max="28" width="3.5" customWidth="1"/>
  </cols>
  <sheetData>
    <row r="1" spans="1:32" ht="16" x14ac:dyDescent="0.2">
      <c r="A1" t="s">
        <v>40</v>
      </c>
      <c r="B1" s="5" t="s">
        <v>46</v>
      </c>
      <c r="C1" t="s">
        <v>52</v>
      </c>
      <c r="D1" t="s">
        <v>60</v>
      </c>
      <c r="E1">
        <v>2021</v>
      </c>
      <c r="F1">
        <v>2020</v>
      </c>
      <c r="G1">
        <v>2019</v>
      </c>
      <c r="H1">
        <v>2018</v>
      </c>
      <c r="I1">
        <v>2017</v>
      </c>
      <c r="J1">
        <v>2016</v>
      </c>
      <c r="K1" s="7">
        <v>2015</v>
      </c>
      <c r="L1">
        <v>2014</v>
      </c>
      <c r="M1">
        <v>2013</v>
      </c>
      <c r="N1">
        <v>2012</v>
      </c>
      <c r="O1">
        <v>2011</v>
      </c>
      <c r="P1">
        <v>2010</v>
      </c>
      <c r="Q1">
        <v>2009</v>
      </c>
      <c r="R1" s="1">
        <v>2008</v>
      </c>
      <c r="S1">
        <v>2007</v>
      </c>
      <c r="T1" s="1">
        <v>2006</v>
      </c>
      <c r="U1" s="1">
        <v>2005</v>
      </c>
      <c r="V1" s="1">
        <v>2004</v>
      </c>
      <c r="W1" s="1">
        <v>2003</v>
      </c>
      <c r="X1" s="1">
        <v>2002</v>
      </c>
      <c r="Y1" s="1">
        <v>2001</v>
      </c>
      <c r="Z1" s="1">
        <v>2000</v>
      </c>
      <c r="AA1" s="1">
        <v>1999</v>
      </c>
      <c r="AC1" t="s">
        <v>56</v>
      </c>
      <c r="AD1" t="s">
        <v>57</v>
      </c>
      <c r="AE1" t="s">
        <v>58</v>
      </c>
      <c r="AF1" t="s">
        <v>59</v>
      </c>
    </row>
    <row r="2" spans="1:32" ht="16" x14ac:dyDescent="0.2">
      <c r="A2" t="s">
        <v>0</v>
      </c>
      <c r="B2" s="5">
        <v>1</v>
      </c>
      <c r="C2">
        <v>1410.1</v>
      </c>
      <c r="D2">
        <v>1</v>
      </c>
      <c r="E2" s="15">
        <v>174</v>
      </c>
      <c r="F2" s="15">
        <v>160.1</v>
      </c>
      <c r="G2" s="15">
        <v>121.5</v>
      </c>
      <c r="H2" s="10">
        <v>126.5</v>
      </c>
      <c r="I2" s="10">
        <v>158.5</v>
      </c>
      <c r="J2" s="11">
        <v>148</v>
      </c>
      <c r="K2" s="26">
        <v>131</v>
      </c>
      <c r="L2" s="11">
        <v>134.5</v>
      </c>
      <c r="M2" s="11">
        <v>119</v>
      </c>
      <c r="N2" s="11">
        <v>137</v>
      </c>
      <c r="O2" s="20">
        <v>148</v>
      </c>
      <c r="P2" s="20">
        <v>125.5</v>
      </c>
      <c r="Q2" s="20">
        <v>140</v>
      </c>
      <c r="R2" s="17">
        <v>135.5</v>
      </c>
      <c r="S2" s="13">
        <v>147.5</v>
      </c>
      <c r="T2" s="14">
        <v>153</v>
      </c>
      <c r="U2" s="14">
        <v>133</v>
      </c>
      <c r="V2" s="14">
        <v>125</v>
      </c>
      <c r="W2" s="14">
        <v>155</v>
      </c>
      <c r="X2" s="14">
        <v>153</v>
      </c>
      <c r="Y2" s="14">
        <v>148</v>
      </c>
      <c r="Z2" s="14">
        <v>130</v>
      </c>
      <c r="AA2" s="14">
        <v>143</v>
      </c>
      <c r="AC2">
        <f t="shared" ref="AC2:AC12" si="0">SUM(E2:G2)</f>
        <v>455.6</v>
      </c>
      <c r="AD2">
        <f t="shared" ref="AD2:AD11" si="1">SUM(E2:I2)</f>
        <v>740.6</v>
      </c>
      <c r="AE2">
        <f t="shared" ref="AE2:AE8" si="2">SUM(E2:N2)</f>
        <v>1410.1</v>
      </c>
      <c r="AF2">
        <f>SUM(E2:AA2)</f>
        <v>3246.6</v>
      </c>
    </row>
    <row r="3" spans="1:32" ht="16" x14ac:dyDescent="0.2">
      <c r="A3" t="s">
        <v>2</v>
      </c>
      <c r="B3" s="5">
        <v>2</v>
      </c>
      <c r="C3">
        <v>1438.4</v>
      </c>
      <c r="D3">
        <v>2</v>
      </c>
      <c r="E3" s="15">
        <v>180</v>
      </c>
      <c r="F3" s="15">
        <v>183.4</v>
      </c>
      <c r="G3" s="15">
        <v>127</v>
      </c>
      <c r="H3" s="10">
        <v>109</v>
      </c>
      <c r="I3" s="10">
        <v>146</v>
      </c>
      <c r="J3" s="11">
        <v>137</v>
      </c>
      <c r="K3" s="26">
        <v>133</v>
      </c>
      <c r="L3" s="11">
        <v>151</v>
      </c>
      <c r="M3" s="11">
        <v>138</v>
      </c>
      <c r="N3" s="11">
        <v>134</v>
      </c>
      <c r="O3" s="20">
        <v>154</v>
      </c>
      <c r="P3" s="20">
        <v>119</v>
      </c>
      <c r="Q3" s="20">
        <v>144</v>
      </c>
      <c r="R3" s="17">
        <v>141</v>
      </c>
      <c r="S3" s="13">
        <v>135</v>
      </c>
      <c r="T3" s="13">
        <v>158</v>
      </c>
      <c r="U3" s="14">
        <v>134</v>
      </c>
      <c r="V3" s="14">
        <v>147</v>
      </c>
      <c r="W3" s="14">
        <v>149</v>
      </c>
      <c r="X3" s="14">
        <v>144</v>
      </c>
      <c r="Y3" s="14">
        <v>162</v>
      </c>
      <c r="Z3" s="14">
        <v>134</v>
      </c>
      <c r="AA3" s="14">
        <v>149</v>
      </c>
      <c r="AC3">
        <f t="shared" si="0"/>
        <v>490.4</v>
      </c>
      <c r="AD3">
        <f t="shared" si="1"/>
        <v>745.4</v>
      </c>
      <c r="AE3">
        <f t="shared" si="2"/>
        <v>1438.4</v>
      </c>
      <c r="AF3">
        <f>SUM(E3:AA3)</f>
        <v>3308.4</v>
      </c>
    </row>
    <row r="4" spans="1:32" ht="16" x14ac:dyDescent="0.2">
      <c r="A4" t="s">
        <v>24</v>
      </c>
      <c r="B4" s="5">
        <v>3</v>
      </c>
      <c r="C4">
        <v>1441.4</v>
      </c>
      <c r="D4">
        <v>6</v>
      </c>
      <c r="E4" s="15">
        <v>169.5</v>
      </c>
      <c r="F4" s="15">
        <v>178.9</v>
      </c>
      <c r="G4" s="15">
        <v>132.5</v>
      </c>
      <c r="H4" s="10">
        <v>132</v>
      </c>
      <c r="I4" s="10">
        <v>134</v>
      </c>
      <c r="J4" s="11">
        <v>145.5</v>
      </c>
      <c r="K4" s="26">
        <v>127.5</v>
      </c>
      <c r="L4" s="11">
        <v>145.5</v>
      </c>
      <c r="M4" s="11">
        <v>134</v>
      </c>
      <c r="N4" s="11">
        <v>142</v>
      </c>
      <c r="O4" s="2" t="s">
        <v>13</v>
      </c>
      <c r="P4" s="2" t="s">
        <v>13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13</v>
      </c>
      <c r="V4" s="2" t="s">
        <v>13</v>
      </c>
      <c r="W4" s="2" t="s">
        <v>13</v>
      </c>
      <c r="X4" s="2" t="s">
        <v>13</v>
      </c>
      <c r="Y4" s="2" t="s">
        <v>13</v>
      </c>
      <c r="Z4" s="2" t="s">
        <v>13</v>
      </c>
      <c r="AA4" s="2" t="s">
        <v>13</v>
      </c>
      <c r="AC4">
        <f t="shared" si="0"/>
        <v>480.9</v>
      </c>
      <c r="AD4">
        <f t="shared" si="1"/>
        <v>746.9</v>
      </c>
      <c r="AE4">
        <f t="shared" si="2"/>
        <v>1441.4</v>
      </c>
    </row>
    <row r="5" spans="1:32" ht="16" x14ac:dyDescent="0.2">
      <c r="A5" t="s">
        <v>27</v>
      </c>
      <c r="B5" s="5">
        <v>4</v>
      </c>
      <c r="C5">
        <v>1481</v>
      </c>
      <c r="D5">
        <v>7</v>
      </c>
      <c r="E5" s="15">
        <v>183</v>
      </c>
      <c r="F5" s="15">
        <v>185.5</v>
      </c>
      <c r="G5" s="15">
        <v>120</v>
      </c>
      <c r="H5" s="10">
        <v>132.5</v>
      </c>
      <c r="I5" s="10">
        <v>156</v>
      </c>
      <c r="J5" s="11">
        <v>147</v>
      </c>
      <c r="K5" s="26">
        <v>130</v>
      </c>
      <c r="L5" s="11">
        <v>136</v>
      </c>
      <c r="M5" s="11">
        <v>132</v>
      </c>
      <c r="N5" s="11">
        <v>159</v>
      </c>
      <c r="O5" s="2" t="s">
        <v>13</v>
      </c>
      <c r="P5" s="2" t="s">
        <v>13</v>
      </c>
      <c r="Q5" s="2" t="s">
        <v>13</v>
      </c>
      <c r="R5" s="2" t="s">
        <v>13</v>
      </c>
      <c r="S5" s="2" t="s">
        <v>13</v>
      </c>
      <c r="T5" s="2" t="s">
        <v>13</v>
      </c>
      <c r="U5" s="2" t="s">
        <v>13</v>
      </c>
      <c r="V5" s="2" t="s">
        <v>13</v>
      </c>
      <c r="W5" s="2" t="s">
        <v>13</v>
      </c>
      <c r="X5" s="2" t="s">
        <v>13</v>
      </c>
      <c r="Y5" s="2" t="s">
        <v>13</v>
      </c>
      <c r="Z5" s="2" t="s">
        <v>13</v>
      </c>
      <c r="AA5" s="2" t="s">
        <v>13</v>
      </c>
      <c r="AC5">
        <f t="shared" si="0"/>
        <v>488.5</v>
      </c>
      <c r="AD5">
        <f t="shared" si="1"/>
        <v>777</v>
      </c>
      <c r="AE5">
        <f t="shared" si="2"/>
        <v>1481</v>
      </c>
    </row>
    <row r="6" spans="1:32" ht="16" x14ac:dyDescent="0.2">
      <c r="A6" t="s">
        <v>1</v>
      </c>
      <c r="B6" s="5">
        <v>5</v>
      </c>
      <c r="C6">
        <v>1486.1</v>
      </c>
      <c r="D6">
        <v>3</v>
      </c>
      <c r="E6" s="15">
        <v>190</v>
      </c>
      <c r="F6" s="15">
        <v>187.1</v>
      </c>
      <c r="G6" s="15">
        <v>127</v>
      </c>
      <c r="H6" s="10">
        <v>120</v>
      </c>
      <c r="I6" s="10">
        <v>157</v>
      </c>
      <c r="J6" s="11">
        <v>148</v>
      </c>
      <c r="K6" s="26">
        <v>141</v>
      </c>
      <c r="L6" s="11">
        <v>145</v>
      </c>
      <c r="M6" s="11">
        <v>132</v>
      </c>
      <c r="N6" s="11">
        <v>139</v>
      </c>
      <c r="O6" s="20">
        <v>151</v>
      </c>
      <c r="P6" s="20">
        <v>115</v>
      </c>
      <c r="Q6" s="20">
        <v>151</v>
      </c>
      <c r="R6" s="17">
        <v>168</v>
      </c>
      <c r="S6" s="13">
        <v>137</v>
      </c>
      <c r="T6" s="13">
        <v>171</v>
      </c>
      <c r="U6" s="14">
        <v>129</v>
      </c>
      <c r="V6" s="14">
        <v>148</v>
      </c>
      <c r="W6" s="14">
        <v>149</v>
      </c>
      <c r="X6" s="14">
        <v>150</v>
      </c>
      <c r="Y6" s="14">
        <v>155</v>
      </c>
      <c r="Z6" s="14">
        <v>124</v>
      </c>
      <c r="AA6" s="14">
        <v>152</v>
      </c>
      <c r="AC6">
        <f t="shared" si="0"/>
        <v>504.1</v>
      </c>
      <c r="AD6">
        <f t="shared" si="1"/>
        <v>781.1</v>
      </c>
      <c r="AE6">
        <f t="shared" si="2"/>
        <v>1486.1</v>
      </c>
      <c r="AF6">
        <f>SUM(E6:AA6)</f>
        <v>3386.1</v>
      </c>
    </row>
    <row r="7" spans="1:32" ht="16" x14ac:dyDescent="0.2">
      <c r="A7" t="s">
        <v>139</v>
      </c>
      <c r="B7" s="5">
        <v>6</v>
      </c>
      <c r="C7">
        <v>1533</v>
      </c>
      <c r="D7">
        <v>5</v>
      </c>
      <c r="E7" s="15">
        <v>176.5</v>
      </c>
      <c r="F7" s="15">
        <v>191</v>
      </c>
      <c r="G7" s="15">
        <v>140</v>
      </c>
      <c r="H7" s="10">
        <v>129.5</v>
      </c>
      <c r="I7" s="10">
        <v>159.5</v>
      </c>
      <c r="J7" s="11">
        <v>154.5</v>
      </c>
      <c r="K7" s="26">
        <v>157</v>
      </c>
      <c r="L7" s="11">
        <v>149</v>
      </c>
      <c r="M7" s="11">
        <v>135</v>
      </c>
      <c r="N7" s="11">
        <v>141</v>
      </c>
      <c r="O7">
        <v>146</v>
      </c>
      <c r="P7">
        <v>126</v>
      </c>
      <c r="Q7">
        <v>127</v>
      </c>
      <c r="R7" s="2" t="s">
        <v>13</v>
      </c>
      <c r="S7" s="2" t="s">
        <v>13</v>
      </c>
      <c r="T7" s="2" t="s">
        <v>13</v>
      </c>
      <c r="U7" s="2" t="s">
        <v>13</v>
      </c>
      <c r="V7" s="2" t="s">
        <v>13</v>
      </c>
      <c r="W7" s="2" t="s">
        <v>13</v>
      </c>
      <c r="X7" s="2" t="s">
        <v>13</v>
      </c>
      <c r="Y7" s="2" t="s">
        <v>13</v>
      </c>
      <c r="Z7" s="2" t="s">
        <v>13</v>
      </c>
      <c r="AA7" s="2" t="s">
        <v>13</v>
      </c>
      <c r="AC7">
        <f t="shared" si="0"/>
        <v>507.5</v>
      </c>
      <c r="AD7">
        <f t="shared" si="1"/>
        <v>796.5</v>
      </c>
      <c r="AE7">
        <f t="shared" si="2"/>
        <v>1533</v>
      </c>
    </row>
    <row r="8" spans="1:32" ht="16" x14ac:dyDescent="0.2">
      <c r="A8" t="s">
        <v>17</v>
      </c>
      <c r="B8" s="5">
        <v>7</v>
      </c>
      <c r="C8">
        <v>1597</v>
      </c>
      <c r="D8">
        <v>4</v>
      </c>
      <c r="E8" s="15">
        <v>201</v>
      </c>
      <c r="F8" s="15">
        <v>196</v>
      </c>
      <c r="G8" s="15">
        <v>127</v>
      </c>
      <c r="H8" s="10">
        <v>131</v>
      </c>
      <c r="I8" s="10">
        <v>162.5</v>
      </c>
      <c r="J8" s="11">
        <v>150</v>
      </c>
      <c r="K8" s="26">
        <v>161.5</v>
      </c>
      <c r="L8" s="11">
        <v>175</v>
      </c>
      <c r="M8" s="11">
        <v>125</v>
      </c>
      <c r="N8" s="11">
        <v>168</v>
      </c>
      <c r="O8">
        <v>179</v>
      </c>
      <c r="P8">
        <v>148</v>
      </c>
      <c r="Q8">
        <v>139</v>
      </c>
      <c r="R8" s="1">
        <v>146</v>
      </c>
      <c r="S8" s="2" t="s">
        <v>13</v>
      </c>
      <c r="T8" s="2" t="s">
        <v>13</v>
      </c>
      <c r="U8" s="2" t="s">
        <v>13</v>
      </c>
      <c r="V8" s="2" t="s">
        <v>13</v>
      </c>
      <c r="W8" s="2" t="s">
        <v>13</v>
      </c>
      <c r="X8" s="2" t="s">
        <v>13</v>
      </c>
      <c r="Y8" s="2" t="s">
        <v>13</v>
      </c>
      <c r="Z8" s="2" t="s">
        <v>13</v>
      </c>
      <c r="AA8" s="2" t="s">
        <v>13</v>
      </c>
      <c r="AC8">
        <f t="shared" si="0"/>
        <v>524</v>
      </c>
      <c r="AD8">
        <f t="shared" si="1"/>
        <v>817.5</v>
      </c>
      <c r="AE8">
        <f t="shared" si="2"/>
        <v>1597</v>
      </c>
    </row>
    <row r="9" spans="1:32" ht="16" x14ac:dyDescent="0.2">
      <c r="A9" t="s">
        <v>30</v>
      </c>
      <c r="B9" s="5"/>
      <c r="D9">
        <v>8</v>
      </c>
      <c r="E9" s="15">
        <v>169</v>
      </c>
      <c r="F9" s="15">
        <v>160.1</v>
      </c>
      <c r="G9" s="15">
        <v>135.5</v>
      </c>
      <c r="H9" s="10">
        <v>119</v>
      </c>
      <c r="I9" s="10">
        <v>150.5</v>
      </c>
      <c r="J9">
        <v>141.5</v>
      </c>
      <c r="K9" s="7">
        <v>135</v>
      </c>
      <c r="L9">
        <v>137</v>
      </c>
      <c r="M9">
        <v>130</v>
      </c>
      <c r="N9" s="2" t="s">
        <v>13</v>
      </c>
      <c r="O9" s="2" t="s">
        <v>13</v>
      </c>
      <c r="P9" s="2" t="s">
        <v>13</v>
      </c>
      <c r="Q9" s="2" t="s">
        <v>13</v>
      </c>
      <c r="R9" s="2" t="s">
        <v>13</v>
      </c>
      <c r="S9" s="2" t="s">
        <v>13</v>
      </c>
      <c r="T9" s="2" t="s">
        <v>13</v>
      </c>
      <c r="U9" s="2" t="s">
        <v>13</v>
      </c>
      <c r="V9" s="2" t="s">
        <v>13</v>
      </c>
      <c r="W9" s="2" t="s">
        <v>13</v>
      </c>
      <c r="X9" s="2" t="s">
        <v>13</v>
      </c>
      <c r="Y9" s="2" t="s">
        <v>13</v>
      </c>
      <c r="Z9" s="2" t="s">
        <v>13</v>
      </c>
      <c r="AA9" s="2" t="s">
        <v>13</v>
      </c>
      <c r="AC9">
        <f t="shared" si="0"/>
        <v>464.6</v>
      </c>
      <c r="AD9">
        <f t="shared" si="1"/>
        <v>734.1</v>
      </c>
    </row>
    <row r="10" spans="1:32" ht="16" x14ac:dyDescent="0.2">
      <c r="A10" t="s">
        <v>47</v>
      </c>
      <c r="B10" s="5"/>
      <c r="D10">
        <v>9</v>
      </c>
      <c r="E10" s="15">
        <v>188</v>
      </c>
      <c r="F10" s="15">
        <v>181.9</v>
      </c>
      <c r="G10" s="15">
        <v>109</v>
      </c>
      <c r="H10" s="10">
        <v>126</v>
      </c>
      <c r="I10" s="10">
        <v>133</v>
      </c>
      <c r="J10">
        <v>146</v>
      </c>
      <c r="K10" s="7">
        <v>135</v>
      </c>
      <c r="L10" s="3" t="s">
        <v>13</v>
      </c>
      <c r="M10" s="3" t="s">
        <v>13</v>
      </c>
      <c r="N10" s="3" t="s">
        <v>13</v>
      </c>
      <c r="O10" s="2" t="s">
        <v>13</v>
      </c>
      <c r="P10" s="3" t="s">
        <v>13</v>
      </c>
      <c r="Q10" s="3" t="s">
        <v>13</v>
      </c>
      <c r="R10" s="2" t="s">
        <v>13</v>
      </c>
      <c r="S10" s="2" t="s">
        <v>13</v>
      </c>
      <c r="T10" s="2" t="s">
        <v>13</v>
      </c>
      <c r="U10" s="2" t="s">
        <v>13</v>
      </c>
      <c r="V10" s="2" t="s">
        <v>13</v>
      </c>
      <c r="W10" s="2" t="s">
        <v>13</v>
      </c>
      <c r="X10" s="2" t="s">
        <v>13</v>
      </c>
      <c r="Y10" s="2" t="s">
        <v>13</v>
      </c>
      <c r="Z10" s="2" t="s">
        <v>13</v>
      </c>
      <c r="AA10" s="2" t="s">
        <v>13</v>
      </c>
      <c r="AC10">
        <f t="shared" si="0"/>
        <v>478.9</v>
      </c>
      <c r="AD10">
        <f t="shared" si="1"/>
        <v>737.9</v>
      </c>
    </row>
    <row r="11" spans="1:32" ht="16" x14ac:dyDescent="0.2">
      <c r="A11" t="s">
        <v>49</v>
      </c>
      <c r="B11" s="5"/>
      <c r="D11">
        <v>10</v>
      </c>
      <c r="E11" s="15">
        <v>175</v>
      </c>
      <c r="F11" s="15">
        <v>186</v>
      </c>
      <c r="G11" s="15">
        <v>127</v>
      </c>
      <c r="H11" s="10">
        <v>114.5</v>
      </c>
      <c r="I11" s="10">
        <v>149</v>
      </c>
      <c r="J11">
        <v>148</v>
      </c>
      <c r="K11" s="7">
        <v>156</v>
      </c>
      <c r="L11" s="3" t="s">
        <v>13</v>
      </c>
      <c r="M11" s="3" t="s">
        <v>13</v>
      </c>
      <c r="N11" s="3" t="s">
        <v>13</v>
      </c>
      <c r="O11" s="2" t="s">
        <v>13</v>
      </c>
      <c r="P11" s="3" t="s">
        <v>13</v>
      </c>
      <c r="Q11" s="3" t="s">
        <v>13</v>
      </c>
      <c r="R11" s="2" t="s">
        <v>13</v>
      </c>
      <c r="S11" s="2" t="s">
        <v>13</v>
      </c>
      <c r="T11" s="2" t="s">
        <v>13</v>
      </c>
      <c r="U11" s="2" t="s">
        <v>13</v>
      </c>
      <c r="V11" s="2" t="s">
        <v>13</v>
      </c>
      <c r="W11" s="2" t="s">
        <v>13</v>
      </c>
      <c r="X11" s="2" t="s">
        <v>13</v>
      </c>
      <c r="Y11" s="2" t="s">
        <v>13</v>
      </c>
      <c r="Z11" s="2" t="s">
        <v>13</v>
      </c>
      <c r="AA11" s="2" t="s">
        <v>13</v>
      </c>
      <c r="AC11">
        <f t="shared" si="0"/>
        <v>488</v>
      </c>
      <c r="AD11">
        <f t="shared" si="1"/>
        <v>751.5</v>
      </c>
    </row>
    <row r="12" spans="1:32" x14ac:dyDescent="0.2">
      <c r="A12" t="s">
        <v>15</v>
      </c>
      <c r="B12" s="5"/>
      <c r="D12">
        <v>11</v>
      </c>
      <c r="E12" s="15">
        <v>176.5</v>
      </c>
      <c r="F12" s="15">
        <v>183</v>
      </c>
      <c r="G12" s="15">
        <v>130.5</v>
      </c>
      <c r="H12">
        <v>148.5</v>
      </c>
      <c r="I12" s="2" t="s">
        <v>13</v>
      </c>
      <c r="J12" s="2" t="s">
        <v>13</v>
      </c>
      <c r="K12" s="2" t="s">
        <v>13</v>
      </c>
      <c r="L12">
        <v>148</v>
      </c>
      <c r="M12">
        <v>147.5</v>
      </c>
      <c r="N12" s="3" t="s">
        <v>13</v>
      </c>
      <c r="O12" s="2" t="s">
        <v>13</v>
      </c>
      <c r="P12">
        <v>132.5</v>
      </c>
      <c r="Q12">
        <v>145.5</v>
      </c>
      <c r="R12" s="1">
        <v>160.5</v>
      </c>
      <c r="S12">
        <v>152</v>
      </c>
      <c r="T12" s="2" t="s">
        <v>13</v>
      </c>
      <c r="U12" s="2" t="s">
        <v>13</v>
      </c>
      <c r="V12" s="2" t="s">
        <v>13</v>
      </c>
      <c r="W12" s="2" t="s">
        <v>13</v>
      </c>
      <c r="X12" s="2" t="s">
        <v>13</v>
      </c>
      <c r="Y12" s="2" t="s">
        <v>13</v>
      </c>
      <c r="Z12" s="2" t="s">
        <v>13</v>
      </c>
      <c r="AA12" s="2" t="s">
        <v>13</v>
      </c>
      <c r="AC12">
        <f t="shared" si="0"/>
        <v>490</v>
      </c>
    </row>
    <row r="13" spans="1:32" x14ac:dyDescent="0.2">
      <c r="A13" t="s">
        <v>122</v>
      </c>
      <c r="B13" s="5"/>
      <c r="D13">
        <v>12</v>
      </c>
      <c r="E13">
        <v>177</v>
      </c>
      <c r="F13">
        <v>196</v>
      </c>
      <c r="G13" s="2" t="s">
        <v>13</v>
      </c>
      <c r="H13" s="2" t="s">
        <v>13</v>
      </c>
      <c r="I13" s="2" t="s">
        <v>13</v>
      </c>
      <c r="J13" s="2" t="s">
        <v>13</v>
      </c>
      <c r="K13" s="2" t="s">
        <v>13</v>
      </c>
      <c r="L13" s="3" t="s">
        <v>13</v>
      </c>
      <c r="M13" s="3" t="s">
        <v>13</v>
      </c>
      <c r="N13" s="3" t="s">
        <v>13</v>
      </c>
      <c r="O13" s="2" t="s">
        <v>13</v>
      </c>
      <c r="P13" s="3" t="s">
        <v>13</v>
      </c>
      <c r="Q13" s="3" t="s">
        <v>13</v>
      </c>
      <c r="R13" s="2" t="s">
        <v>13</v>
      </c>
      <c r="S13" s="2" t="s">
        <v>13</v>
      </c>
      <c r="T13" s="2" t="s">
        <v>13</v>
      </c>
      <c r="U13" s="2" t="s">
        <v>13</v>
      </c>
      <c r="V13" s="2" t="s">
        <v>13</v>
      </c>
      <c r="W13" s="2" t="s">
        <v>13</v>
      </c>
      <c r="X13" s="2" t="s">
        <v>13</v>
      </c>
      <c r="Y13" s="2" t="s">
        <v>13</v>
      </c>
      <c r="Z13" s="2" t="s">
        <v>13</v>
      </c>
      <c r="AA13" s="2" t="s">
        <v>13</v>
      </c>
    </row>
    <row r="14" spans="1:32" x14ac:dyDescent="0.2">
      <c r="A14" t="s">
        <v>120</v>
      </c>
      <c r="B14" s="5"/>
      <c r="D14">
        <v>13</v>
      </c>
      <c r="E14">
        <v>178</v>
      </c>
      <c r="F14">
        <v>185</v>
      </c>
      <c r="G14" s="2" t="s">
        <v>13</v>
      </c>
      <c r="H14" s="2" t="s">
        <v>13</v>
      </c>
      <c r="I14" s="2" t="s">
        <v>13</v>
      </c>
      <c r="J14" s="2" t="s">
        <v>13</v>
      </c>
      <c r="K14" s="2" t="s">
        <v>13</v>
      </c>
      <c r="L14" s="3" t="s">
        <v>13</v>
      </c>
      <c r="M14" s="3" t="s">
        <v>13</v>
      </c>
      <c r="N14" s="3" t="s">
        <v>13</v>
      </c>
      <c r="O14" s="2" t="s">
        <v>13</v>
      </c>
      <c r="P14" s="3" t="s">
        <v>13</v>
      </c>
      <c r="Q14" s="3" t="s">
        <v>13</v>
      </c>
      <c r="R14" s="2" t="s">
        <v>13</v>
      </c>
      <c r="S14" s="2" t="s">
        <v>13</v>
      </c>
      <c r="T14" s="2" t="s">
        <v>13</v>
      </c>
      <c r="U14" s="2" t="s">
        <v>13</v>
      </c>
      <c r="V14" s="2" t="s">
        <v>13</v>
      </c>
      <c r="W14" s="2" t="s">
        <v>13</v>
      </c>
      <c r="X14" s="2" t="s">
        <v>13</v>
      </c>
      <c r="Y14" s="2" t="s">
        <v>13</v>
      </c>
      <c r="Z14" s="2" t="s">
        <v>13</v>
      </c>
      <c r="AA14" s="2" t="s">
        <v>13</v>
      </c>
    </row>
    <row r="15" spans="1:32" x14ac:dyDescent="0.2">
      <c r="A15" t="s">
        <v>141</v>
      </c>
      <c r="B15" s="5"/>
      <c r="D15">
        <v>14</v>
      </c>
      <c r="E15">
        <v>175</v>
      </c>
      <c r="F15" s="2" t="s">
        <v>13</v>
      </c>
      <c r="G15" s="2" t="s">
        <v>13</v>
      </c>
      <c r="H15" s="2" t="s">
        <v>13</v>
      </c>
      <c r="I15" s="2" t="s">
        <v>13</v>
      </c>
      <c r="J15" s="2" t="s">
        <v>13</v>
      </c>
      <c r="K15" s="2" t="s">
        <v>13</v>
      </c>
      <c r="L15" s="3" t="s">
        <v>13</v>
      </c>
      <c r="M15" s="3" t="s">
        <v>13</v>
      </c>
      <c r="N15" s="3" t="s">
        <v>13</v>
      </c>
      <c r="O15" s="2" t="s">
        <v>13</v>
      </c>
      <c r="P15" s="3" t="s">
        <v>13</v>
      </c>
      <c r="Q15" s="3" t="s">
        <v>13</v>
      </c>
      <c r="R15" s="2" t="s">
        <v>13</v>
      </c>
      <c r="S15" s="2" t="s">
        <v>13</v>
      </c>
      <c r="T15" s="2" t="s">
        <v>13</v>
      </c>
      <c r="U15" s="2" t="s">
        <v>13</v>
      </c>
      <c r="V15" s="2" t="s">
        <v>13</v>
      </c>
      <c r="W15" s="2" t="s">
        <v>13</v>
      </c>
      <c r="X15" s="2" t="s">
        <v>13</v>
      </c>
      <c r="Y15" s="2" t="s">
        <v>13</v>
      </c>
      <c r="Z15" s="2" t="s">
        <v>13</v>
      </c>
      <c r="AA15" s="2" t="s">
        <v>13</v>
      </c>
    </row>
    <row r="16" spans="1:32" x14ac:dyDescent="0.2">
      <c r="A16" t="s">
        <v>142</v>
      </c>
      <c r="B16" s="5"/>
      <c r="D16">
        <v>15</v>
      </c>
      <c r="E16">
        <v>176</v>
      </c>
      <c r="F16" s="2" t="s">
        <v>13</v>
      </c>
      <c r="G16" s="2" t="s">
        <v>13</v>
      </c>
      <c r="H16" s="2" t="s">
        <v>13</v>
      </c>
      <c r="I16" s="2" t="s">
        <v>13</v>
      </c>
      <c r="J16" s="2" t="s">
        <v>13</v>
      </c>
      <c r="K16" s="2" t="s">
        <v>13</v>
      </c>
      <c r="L16" s="3" t="s">
        <v>13</v>
      </c>
      <c r="M16" s="3" t="s">
        <v>13</v>
      </c>
      <c r="N16" s="3" t="s">
        <v>13</v>
      </c>
      <c r="O16" s="2" t="s">
        <v>13</v>
      </c>
      <c r="P16" s="3" t="s">
        <v>13</v>
      </c>
      <c r="Q16" s="3" t="s">
        <v>13</v>
      </c>
      <c r="R16" s="2" t="s">
        <v>13</v>
      </c>
      <c r="S16" s="2" t="s">
        <v>13</v>
      </c>
      <c r="T16" s="2" t="s">
        <v>13</v>
      </c>
      <c r="U16" s="2" t="s">
        <v>13</v>
      </c>
      <c r="V16" s="2" t="s">
        <v>13</v>
      </c>
      <c r="W16" s="2" t="s">
        <v>13</v>
      </c>
      <c r="X16" s="2" t="s">
        <v>13</v>
      </c>
      <c r="Y16" s="2" t="s">
        <v>13</v>
      </c>
      <c r="Z16" s="2" t="s">
        <v>13</v>
      </c>
      <c r="AA16" s="2" t="s">
        <v>13</v>
      </c>
    </row>
    <row r="17" spans="1:27" ht="16" x14ac:dyDescent="0.2">
      <c r="A17" t="s">
        <v>25</v>
      </c>
      <c r="B17" s="5"/>
      <c r="D17">
        <v>16</v>
      </c>
      <c r="E17">
        <v>175</v>
      </c>
      <c r="F17" s="2" t="s">
        <v>13</v>
      </c>
      <c r="G17" s="15">
        <v>131</v>
      </c>
      <c r="H17" s="15">
        <v>123</v>
      </c>
      <c r="I17" s="15">
        <v>145</v>
      </c>
      <c r="J17" s="10">
        <v>149</v>
      </c>
      <c r="K17" s="16">
        <v>145</v>
      </c>
      <c r="L17">
        <v>143</v>
      </c>
      <c r="M17">
        <v>139.5</v>
      </c>
      <c r="N17">
        <v>152</v>
      </c>
      <c r="O17" s="2" t="s">
        <v>13</v>
      </c>
      <c r="P17" s="2" t="s">
        <v>13</v>
      </c>
      <c r="Q17" s="2" t="s">
        <v>13</v>
      </c>
      <c r="R17" s="2" t="s">
        <v>13</v>
      </c>
      <c r="S17" s="2" t="s">
        <v>13</v>
      </c>
      <c r="T17" s="2" t="s">
        <v>13</v>
      </c>
      <c r="U17" s="2" t="s">
        <v>13</v>
      </c>
      <c r="V17" s="2" t="s">
        <v>13</v>
      </c>
      <c r="W17" s="2" t="s">
        <v>13</v>
      </c>
      <c r="X17" s="2" t="s">
        <v>13</v>
      </c>
      <c r="Y17" s="2" t="s">
        <v>13</v>
      </c>
      <c r="Z17" s="2" t="s">
        <v>13</v>
      </c>
      <c r="AA17" s="2" t="s">
        <v>13</v>
      </c>
    </row>
    <row r="18" spans="1:27" ht="16" x14ac:dyDescent="0.2">
      <c r="A18" t="s">
        <v>140</v>
      </c>
      <c r="B18" s="5"/>
      <c r="D18">
        <v>17</v>
      </c>
      <c r="E18">
        <v>151</v>
      </c>
      <c r="F18" s="2" t="s">
        <v>13</v>
      </c>
      <c r="G18" s="2" t="s">
        <v>13</v>
      </c>
      <c r="H18" s="2" t="s">
        <v>13</v>
      </c>
      <c r="I18" s="6">
        <v>138</v>
      </c>
      <c r="J18" s="6">
        <v>145</v>
      </c>
      <c r="K18" s="9">
        <v>139</v>
      </c>
      <c r="L18" s="10">
        <v>139</v>
      </c>
      <c r="M18" s="10">
        <v>120</v>
      </c>
      <c r="N18">
        <v>147</v>
      </c>
      <c r="O18">
        <v>150.5</v>
      </c>
      <c r="P18" s="2" t="s">
        <v>13</v>
      </c>
      <c r="Q18" s="2" t="s">
        <v>13</v>
      </c>
      <c r="R18" s="2" t="s">
        <v>13</v>
      </c>
      <c r="S18" s="2" t="s">
        <v>13</v>
      </c>
      <c r="T18" s="2" t="s">
        <v>13</v>
      </c>
      <c r="U18" s="2" t="s">
        <v>13</v>
      </c>
      <c r="V18" s="2" t="s">
        <v>13</v>
      </c>
      <c r="W18" s="2" t="s">
        <v>13</v>
      </c>
      <c r="X18" s="2" t="s">
        <v>13</v>
      </c>
      <c r="Y18" s="2" t="s">
        <v>13</v>
      </c>
      <c r="Z18" s="2" t="s">
        <v>13</v>
      </c>
      <c r="AA18" s="2" t="s">
        <v>13</v>
      </c>
    </row>
    <row r="19" spans="1:27" ht="16" x14ac:dyDescent="0.2">
      <c r="A19" t="s">
        <v>11</v>
      </c>
      <c r="B19" s="5"/>
      <c r="D19">
        <v>18</v>
      </c>
      <c r="E19">
        <v>184</v>
      </c>
      <c r="F19" s="2" t="s">
        <v>13</v>
      </c>
      <c r="G19" s="2" t="s">
        <v>13</v>
      </c>
      <c r="H19" s="2" t="s">
        <v>13</v>
      </c>
      <c r="I19" s="2" t="s">
        <v>13</v>
      </c>
      <c r="J19" s="6">
        <v>151</v>
      </c>
      <c r="K19" s="9">
        <v>135</v>
      </c>
      <c r="L19" s="6">
        <v>143</v>
      </c>
      <c r="M19" s="10">
        <v>129</v>
      </c>
      <c r="N19" s="10">
        <v>142</v>
      </c>
      <c r="O19" s="11">
        <v>157</v>
      </c>
      <c r="P19" s="11">
        <v>130</v>
      </c>
      <c r="Q19" s="11">
        <v>137.5</v>
      </c>
      <c r="R19" s="12">
        <v>136.5</v>
      </c>
      <c r="S19" s="11">
        <v>141</v>
      </c>
      <c r="T19">
        <v>170.5</v>
      </c>
      <c r="U19" s="1">
        <v>144</v>
      </c>
      <c r="V19" s="1">
        <v>155</v>
      </c>
      <c r="W19" s="1">
        <v>138.5</v>
      </c>
      <c r="X19" s="1">
        <v>146</v>
      </c>
      <c r="Y19" s="1">
        <v>155</v>
      </c>
      <c r="Z19" s="1">
        <v>119</v>
      </c>
      <c r="AA19" s="1">
        <v>149</v>
      </c>
    </row>
    <row r="20" spans="1:27" ht="16" x14ac:dyDescent="0.2">
      <c r="B20" s="5"/>
      <c r="K20" s="7"/>
      <c r="L20" s="8"/>
      <c r="M20" s="8"/>
      <c r="N20" s="8"/>
      <c r="P20" s="8"/>
      <c r="Q20" s="8"/>
    </row>
    <row r="21" spans="1:27" x14ac:dyDescent="0.2">
      <c r="A21" t="s">
        <v>51</v>
      </c>
      <c r="B21" s="5"/>
      <c r="E21" s="2"/>
      <c r="F21" s="2" t="s">
        <v>13</v>
      </c>
      <c r="G21" s="2" t="s">
        <v>13</v>
      </c>
      <c r="H21" s="2" t="s">
        <v>13</v>
      </c>
      <c r="I21" s="2" t="s">
        <v>13</v>
      </c>
      <c r="J21" s="2" t="s">
        <v>13</v>
      </c>
      <c r="K21" s="2" t="s">
        <v>13</v>
      </c>
      <c r="L21" s="3" t="s">
        <v>13</v>
      </c>
      <c r="M21" s="3" t="s">
        <v>13</v>
      </c>
      <c r="N21" s="3" t="s">
        <v>13</v>
      </c>
      <c r="O21" s="2" t="s">
        <v>13</v>
      </c>
      <c r="P21" s="3" t="s">
        <v>13</v>
      </c>
      <c r="Q21" s="3" t="s">
        <v>13</v>
      </c>
      <c r="R21" s="2" t="s">
        <v>13</v>
      </c>
      <c r="S21" s="2" t="s">
        <v>13</v>
      </c>
      <c r="T21" s="2" t="s">
        <v>13</v>
      </c>
      <c r="U21" s="2" t="s">
        <v>13</v>
      </c>
      <c r="V21" s="2" t="s">
        <v>13</v>
      </c>
      <c r="W21" s="2" t="s">
        <v>13</v>
      </c>
      <c r="X21" s="2" t="s">
        <v>13</v>
      </c>
      <c r="Y21" s="2" t="s">
        <v>13</v>
      </c>
      <c r="Z21" s="2" t="s">
        <v>13</v>
      </c>
      <c r="AA21" s="2" t="s">
        <v>13</v>
      </c>
    </row>
    <row r="22" spans="1:27" ht="16" x14ac:dyDescent="0.2">
      <c r="B22" s="5"/>
      <c r="K22" s="7"/>
    </row>
    <row r="23" spans="1:27" x14ac:dyDescent="0.2">
      <c r="A23" t="s">
        <v>55</v>
      </c>
      <c r="B23" s="5"/>
      <c r="E23" s="2" t="s">
        <v>13</v>
      </c>
      <c r="F23" s="15">
        <v>182</v>
      </c>
      <c r="G23" s="15">
        <v>136.5</v>
      </c>
      <c r="H23" s="15">
        <v>115.5</v>
      </c>
      <c r="I23" s="10">
        <v>162</v>
      </c>
      <c r="J23" s="10">
        <v>154</v>
      </c>
      <c r="K23" s="2" t="s">
        <v>13</v>
      </c>
      <c r="L23" s="3" t="s">
        <v>13</v>
      </c>
      <c r="M23" s="3" t="s">
        <v>13</v>
      </c>
      <c r="N23" s="3" t="s">
        <v>13</v>
      </c>
      <c r="O23" s="2" t="s">
        <v>13</v>
      </c>
      <c r="P23" s="3" t="s">
        <v>13</v>
      </c>
      <c r="Q23" s="3" t="s">
        <v>13</v>
      </c>
      <c r="R23" s="2" t="s">
        <v>13</v>
      </c>
      <c r="S23" s="2" t="s">
        <v>13</v>
      </c>
      <c r="T23" s="2" t="s">
        <v>13</v>
      </c>
      <c r="U23" s="2" t="s">
        <v>13</v>
      </c>
      <c r="V23" s="2" t="s">
        <v>13</v>
      </c>
      <c r="W23" s="2" t="s">
        <v>13</v>
      </c>
      <c r="X23" s="2" t="s">
        <v>13</v>
      </c>
      <c r="Y23" s="2" t="s">
        <v>13</v>
      </c>
      <c r="Z23" s="2" t="s">
        <v>13</v>
      </c>
      <c r="AA23" s="2" t="s">
        <v>13</v>
      </c>
    </row>
    <row r="24" spans="1:27" ht="16" x14ac:dyDescent="0.2">
      <c r="A24" t="s">
        <v>63</v>
      </c>
      <c r="B24" s="5"/>
      <c r="E24" s="2" t="s">
        <v>13</v>
      </c>
      <c r="F24" s="15">
        <v>181.7</v>
      </c>
      <c r="G24" s="15">
        <v>134</v>
      </c>
      <c r="H24" s="15">
        <v>119</v>
      </c>
      <c r="I24" s="10">
        <v>178</v>
      </c>
      <c r="J24" s="10">
        <v>147</v>
      </c>
      <c r="K24" s="26">
        <v>153</v>
      </c>
      <c r="L24" s="11">
        <v>151</v>
      </c>
      <c r="M24" s="11">
        <v>148</v>
      </c>
      <c r="N24" s="11">
        <v>141</v>
      </c>
      <c r="O24" s="11">
        <v>174</v>
      </c>
      <c r="P24" s="20">
        <v>125</v>
      </c>
      <c r="Q24" s="20">
        <v>150</v>
      </c>
      <c r="R24" s="17">
        <v>154</v>
      </c>
      <c r="S24" s="13">
        <v>140</v>
      </c>
      <c r="T24" s="13">
        <v>170</v>
      </c>
      <c r="U24" s="14">
        <v>145</v>
      </c>
      <c r="V24" s="14">
        <v>133</v>
      </c>
      <c r="W24" s="14">
        <v>146</v>
      </c>
      <c r="X24" s="14">
        <v>131</v>
      </c>
      <c r="Y24" s="14">
        <v>173</v>
      </c>
      <c r="Z24" s="14">
        <v>133</v>
      </c>
      <c r="AA24" s="14">
        <v>155</v>
      </c>
    </row>
    <row r="25" spans="1:27" ht="16" x14ac:dyDescent="0.2">
      <c r="A25" t="s">
        <v>8</v>
      </c>
      <c r="B25" s="5"/>
      <c r="E25" s="2" t="s">
        <v>13</v>
      </c>
      <c r="F25" s="2" t="s">
        <v>13</v>
      </c>
      <c r="G25" s="15">
        <v>130</v>
      </c>
      <c r="H25" s="15">
        <v>107</v>
      </c>
      <c r="I25" s="15">
        <v>158</v>
      </c>
      <c r="J25" s="10">
        <v>148</v>
      </c>
      <c r="K25" s="16">
        <v>139</v>
      </c>
      <c r="L25">
        <v>156</v>
      </c>
      <c r="M25">
        <v>126</v>
      </c>
      <c r="N25" s="2" t="s">
        <v>13</v>
      </c>
      <c r="O25" s="2" t="s">
        <v>13</v>
      </c>
      <c r="P25">
        <v>121</v>
      </c>
      <c r="Q25">
        <v>160</v>
      </c>
      <c r="R25" s="1">
        <v>143</v>
      </c>
      <c r="S25">
        <v>154</v>
      </c>
      <c r="T25">
        <v>179</v>
      </c>
      <c r="U25" s="1">
        <v>129</v>
      </c>
      <c r="V25" s="1">
        <v>130</v>
      </c>
      <c r="W25" s="2" t="s">
        <v>13</v>
      </c>
      <c r="X25" s="2" t="s">
        <v>13</v>
      </c>
      <c r="Y25" s="2" t="s">
        <v>13</v>
      </c>
      <c r="Z25" s="2" t="s">
        <v>13</v>
      </c>
      <c r="AA25" s="2" t="s">
        <v>13</v>
      </c>
    </row>
    <row r="26" spans="1:27" x14ac:dyDescent="0.2">
      <c r="A26" t="s">
        <v>54</v>
      </c>
      <c r="B26" s="5"/>
      <c r="E26" s="2" t="s">
        <v>13</v>
      </c>
      <c r="F26" s="2" t="s">
        <v>13</v>
      </c>
      <c r="G26" s="15">
        <v>121</v>
      </c>
      <c r="H26" s="15">
        <v>121</v>
      </c>
      <c r="I26" s="15">
        <v>142</v>
      </c>
      <c r="J26">
        <v>145</v>
      </c>
      <c r="K26" s="2" t="s">
        <v>13</v>
      </c>
      <c r="L26" s="3" t="s">
        <v>13</v>
      </c>
      <c r="M26" s="3" t="s">
        <v>13</v>
      </c>
      <c r="N26" s="3" t="s">
        <v>13</v>
      </c>
      <c r="O26" s="2" t="s">
        <v>13</v>
      </c>
      <c r="P26" s="3" t="s">
        <v>13</v>
      </c>
      <c r="Q26" s="3" t="s">
        <v>13</v>
      </c>
      <c r="R26" s="2" t="s">
        <v>13</v>
      </c>
      <c r="S26" s="2" t="s">
        <v>13</v>
      </c>
      <c r="T26" s="2" t="s">
        <v>13</v>
      </c>
      <c r="U26" s="2" t="s">
        <v>13</v>
      </c>
      <c r="V26" s="2" t="s">
        <v>13</v>
      </c>
      <c r="W26" s="2" t="s">
        <v>13</v>
      </c>
      <c r="X26" s="2" t="s">
        <v>13</v>
      </c>
      <c r="Y26" s="2" t="s">
        <v>13</v>
      </c>
      <c r="Z26" s="2" t="s">
        <v>13</v>
      </c>
      <c r="AA26" s="2" t="s">
        <v>13</v>
      </c>
    </row>
    <row r="27" spans="1:27" x14ac:dyDescent="0.2">
      <c r="A27" t="s">
        <v>61</v>
      </c>
      <c r="B27" s="5"/>
      <c r="E27" s="2" t="s">
        <v>13</v>
      </c>
      <c r="F27" s="2" t="s">
        <v>13</v>
      </c>
      <c r="G27" s="15">
        <v>138</v>
      </c>
      <c r="H27" s="15">
        <v>141</v>
      </c>
      <c r="I27" s="15">
        <v>164</v>
      </c>
      <c r="J27" s="2" t="s">
        <v>13</v>
      </c>
      <c r="K27" s="2" t="s">
        <v>13</v>
      </c>
      <c r="L27" s="3" t="s">
        <v>13</v>
      </c>
      <c r="M27" s="3" t="s">
        <v>13</v>
      </c>
      <c r="N27" s="3" t="s">
        <v>13</v>
      </c>
      <c r="O27" s="2" t="s">
        <v>13</v>
      </c>
      <c r="P27" s="3" t="s">
        <v>13</v>
      </c>
      <c r="Q27" s="3" t="s">
        <v>13</v>
      </c>
      <c r="R27" s="2" t="s">
        <v>13</v>
      </c>
      <c r="S27" s="2" t="s">
        <v>13</v>
      </c>
      <c r="T27" s="2" t="s">
        <v>13</v>
      </c>
      <c r="U27" s="2" t="s">
        <v>13</v>
      </c>
      <c r="V27" s="2" t="s">
        <v>13</v>
      </c>
      <c r="W27" s="2" t="s">
        <v>13</v>
      </c>
      <c r="X27" s="2" t="s">
        <v>13</v>
      </c>
      <c r="Y27" s="2" t="s">
        <v>13</v>
      </c>
      <c r="Z27" s="2" t="s">
        <v>13</v>
      </c>
      <c r="AA27" s="2" t="s">
        <v>13</v>
      </c>
    </row>
    <row r="28" spans="1:27" ht="16" x14ac:dyDescent="0.2">
      <c r="A28" t="s">
        <v>5</v>
      </c>
      <c r="B28" s="5"/>
      <c r="E28" s="2" t="s">
        <v>13</v>
      </c>
      <c r="F28" s="2" t="s">
        <v>13</v>
      </c>
      <c r="G28">
        <v>137</v>
      </c>
      <c r="H28">
        <v>127</v>
      </c>
      <c r="I28" s="2" t="s">
        <v>13</v>
      </c>
      <c r="J28" s="2" t="s">
        <v>13</v>
      </c>
      <c r="K28" s="7">
        <v>148</v>
      </c>
      <c r="L28">
        <v>166</v>
      </c>
      <c r="M28">
        <v>146</v>
      </c>
      <c r="N28">
        <v>145</v>
      </c>
      <c r="O28">
        <v>141</v>
      </c>
      <c r="P28">
        <v>152.5</v>
      </c>
      <c r="Q28">
        <v>143.5</v>
      </c>
      <c r="R28" s="2" t="s">
        <v>13</v>
      </c>
      <c r="S28" s="2" t="s">
        <v>13</v>
      </c>
      <c r="T28" s="2" t="s">
        <v>13</v>
      </c>
      <c r="U28" s="2" t="s">
        <v>13</v>
      </c>
      <c r="V28" s="2" t="s">
        <v>13</v>
      </c>
      <c r="W28" s="2" t="s">
        <v>13</v>
      </c>
      <c r="X28" s="2" t="s">
        <v>13</v>
      </c>
      <c r="Y28" s="2" t="s">
        <v>13</v>
      </c>
      <c r="Z28" s="2" t="s">
        <v>13</v>
      </c>
      <c r="AA28" s="2" t="s">
        <v>13</v>
      </c>
    </row>
    <row r="29" spans="1:27" x14ac:dyDescent="0.2">
      <c r="A29" t="s">
        <v>68</v>
      </c>
      <c r="B29" s="5"/>
      <c r="E29" s="2" t="s">
        <v>13</v>
      </c>
      <c r="F29" s="2" t="s">
        <v>13</v>
      </c>
      <c r="G29" s="19">
        <v>133.5</v>
      </c>
      <c r="H29" s="2" t="s">
        <v>13</v>
      </c>
      <c r="I29" s="2" t="s">
        <v>13</v>
      </c>
      <c r="J29" s="2" t="s">
        <v>13</v>
      </c>
      <c r="K29" s="2" t="s">
        <v>13</v>
      </c>
      <c r="L29" s="3" t="s">
        <v>13</v>
      </c>
      <c r="M29" s="3" t="s">
        <v>13</v>
      </c>
      <c r="N29" s="3" t="s">
        <v>13</v>
      </c>
      <c r="O29" s="2" t="s">
        <v>13</v>
      </c>
      <c r="P29" s="3" t="s">
        <v>13</v>
      </c>
      <c r="Q29" s="3" t="s">
        <v>13</v>
      </c>
      <c r="R29" s="2" t="s">
        <v>13</v>
      </c>
      <c r="S29" s="2" t="s">
        <v>13</v>
      </c>
      <c r="T29" s="2" t="s">
        <v>13</v>
      </c>
      <c r="U29" s="2" t="s">
        <v>13</v>
      </c>
      <c r="V29" s="2" t="s">
        <v>13</v>
      </c>
      <c r="W29" s="2" t="s">
        <v>13</v>
      </c>
      <c r="X29" s="2" t="s">
        <v>13</v>
      </c>
      <c r="Y29" s="2" t="s">
        <v>13</v>
      </c>
      <c r="Z29" s="2" t="s">
        <v>13</v>
      </c>
      <c r="AA29" s="2" t="s">
        <v>13</v>
      </c>
    </row>
    <row r="30" spans="1:27" ht="16" x14ac:dyDescent="0.2">
      <c r="A30" t="s">
        <v>6</v>
      </c>
      <c r="B30" s="5"/>
      <c r="E30" s="2" t="s">
        <v>13</v>
      </c>
      <c r="F30" s="2" t="s">
        <v>13</v>
      </c>
      <c r="G30" s="2" t="s">
        <v>13</v>
      </c>
      <c r="H30" s="15">
        <v>122</v>
      </c>
      <c r="I30" s="15">
        <v>157</v>
      </c>
      <c r="J30" s="15">
        <v>149</v>
      </c>
      <c r="K30" s="16">
        <v>133</v>
      </c>
      <c r="L30" s="10">
        <v>147</v>
      </c>
      <c r="M30" s="11">
        <v>130</v>
      </c>
      <c r="N30" s="11">
        <v>147</v>
      </c>
      <c r="O30" s="11">
        <v>147</v>
      </c>
      <c r="P30" s="11">
        <v>121</v>
      </c>
      <c r="Q30" s="11">
        <v>132</v>
      </c>
      <c r="R30" s="17">
        <v>141</v>
      </c>
      <c r="S30" s="13">
        <v>145</v>
      </c>
      <c r="T30" s="13">
        <v>174</v>
      </c>
      <c r="U30" s="14">
        <v>157</v>
      </c>
      <c r="V30" s="14">
        <v>145</v>
      </c>
      <c r="W30" s="14">
        <v>141</v>
      </c>
      <c r="X30" s="14">
        <v>154</v>
      </c>
      <c r="Y30" s="14">
        <v>165</v>
      </c>
      <c r="Z30" s="14">
        <v>132</v>
      </c>
      <c r="AA30" s="14">
        <v>157</v>
      </c>
    </row>
    <row r="31" spans="1:27" ht="16" x14ac:dyDescent="0.2">
      <c r="A31" t="s">
        <v>4</v>
      </c>
      <c r="B31" s="5"/>
      <c r="E31" s="2" t="s">
        <v>13</v>
      </c>
      <c r="F31" s="2" t="s">
        <v>13</v>
      </c>
      <c r="G31" s="2" t="s">
        <v>13</v>
      </c>
      <c r="H31" s="2" t="s">
        <v>13</v>
      </c>
      <c r="I31" s="6">
        <v>167</v>
      </c>
      <c r="J31" s="6">
        <v>144</v>
      </c>
      <c r="K31" s="9">
        <v>145.5</v>
      </c>
      <c r="L31" s="10">
        <v>137</v>
      </c>
      <c r="M31" s="10">
        <v>142.5</v>
      </c>
      <c r="N31" s="11">
        <v>161.5</v>
      </c>
      <c r="O31" s="11">
        <v>158</v>
      </c>
      <c r="P31" s="11">
        <v>108</v>
      </c>
      <c r="Q31" s="11">
        <v>142</v>
      </c>
      <c r="R31" s="12">
        <v>136</v>
      </c>
      <c r="S31">
        <v>142</v>
      </c>
      <c r="T31" s="2" t="s">
        <v>13</v>
      </c>
      <c r="U31" s="2" t="s">
        <v>13</v>
      </c>
      <c r="V31" s="2" t="s">
        <v>13</v>
      </c>
      <c r="W31" s="2" t="s">
        <v>13</v>
      </c>
      <c r="X31" s="2" t="s">
        <v>13</v>
      </c>
      <c r="Y31" s="2" t="s">
        <v>13</v>
      </c>
      <c r="Z31" s="2" t="s">
        <v>13</v>
      </c>
      <c r="AA31" s="2" t="s">
        <v>13</v>
      </c>
    </row>
    <row r="32" spans="1:27" ht="16" x14ac:dyDescent="0.2">
      <c r="A32" t="s">
        <v>22</v>
      </c>
      <c r="B32" s="5"/>
      <c r="E32" s="2" t="s">
        <v>13</v>
      </c>
      <c r="F32" s="2" t="s">
        <v>13</v>
      </c>
      <c r="G32" s="2" t="s">
        <v>13</v>
      </c>
      <c r="H32" s="2" t="s">
        <v>13</v>
      </c>
      <c r="I32" s="2" t="s">
        <v>13</v>
      </c>
      <c r="J32" s="6">
        <v>165</v>
      </c>
      <c r="K32" s="9">
        <v>140</v>
      </c>
      <c r="L32" s="6">
        <v>144</v>
      </c>
      <c r="M32" s="10">
        <v>128</v>
      </c>
      <c r="N32" s="10">
        <v>132</v>
      </c>
      <c r="O32" s="2" t="s">
        <v>13</v>
      </c>
      <c r="P32" s="2" t="s">
        <v>13</v>
      </c>
      <c r="Q32" s="2" t="s">
        <v>13</v>
      </c>
      <c r="R32" s="2" t="s">
        <v>13</v>
      </c>
      <c r="S32" s="2" t="s">
        <v>13</v>
      </c>
      <c r="T32" s="2" t="s">
        <v>13</v>
      </c>
      <c r="U32" s="2" t="s">
        <v>13</v>
      </c>
      <c r="V32" s="2" t="s">
        <v>13</v>
      </c>
      <c r="W32" s="2" t="s">
        <v>13</v>
      </c>
      <c r="X32" s="2" t="s">
        <v>13</v>
      </c>
      <c r="Y32" s="2" t="s">
        <v>13</v>
      </c>
      <c r="Z32" s="2" t="s">
        <v>13</v>
      </c>
      <c r="AA32" s="2" t="s">
        <v>13</v>
      </c>
    </row>
    <row r="33" spans="1:27" ht="16" x14ac:dyDescent="0.2">
      <c r="A33" t="s">
        <v>48</v>
      </c>
      <c r="B33" s="5"/>
      <c r="E33" s="2" t="s">
        <v>13</v>
      </c>
      <c r="F33" s="2" t="s">
        <v>13</v>
      </c>
      <c r="G33" s="2" t="s">
        <v>13</v>
      </c>
      <c r="H33" s="2" t="s">
        <v>13</v>
      </c>
      <c r="I33" s="2" t="s">
        <v>13</v>
      </c>
      <c r="J33" s="2" t="s">
        <v>13</v>
      </c>
      <c r="K33" s="7">
        <v>136</v>
      </c>
      <c r="L33" s="3" t="s">
        <v>13</v>
      </c>
      <c r="M33" s="3" t="s">
        <v>13</v>
      </c>
      <c r="N33" s="3" t="s">
        <v>13</v>
      </c>
      <c r="O33" s="2" t="s">
        <v>13</v>
      </c>
      <c r="P33" s="3" t="s">
        <v>13</v>
      </c>
      <c r="Q33" s="3" t="s">
        <v>13</v>
      </c>
      <c r="R33" s="2" t="s">
        <v>13</v>
      </c>
      <c r="S33" s="2" t="s">
        <v>13</v>
      </c>
      <c r="T33" s="2" t="s">
        <v>13</v>
      </c>
      <c r="U33" s="2" t="s">
        <v>13</v>
      </c>
      <c r="V33" s="2" t="s">
        <v>13</v>
      </c>
      <c r="W33" s="2" t="s">
        <v>13</v>
      </c>
      <c r="X33" s="2" t="s">
        <v>13</v>
      </c>
      <c r="Y33" s="2" t="s">
        <v>13</v>
      </c>
      <c r="Z33" s="2" t="s">
        <v>13</v>
      </c>
      <c r="AA33" s="2" t="s">
        <v>13</v>
      </c>
    </row>
    <row r="34" spans="1:27" ht="16" x14ac:dyDescent="0.2">
      <c r="A34" t="s">
        <v>7</v>
      </c>
      <c r="B34" s="5"/>
      <c r="E34" s="2" t="s">
        <v>13</v>
      </c>
      <c r="F34" s="2" t="s">
        <v>13</v>
      </c>
      <c r="G34" s="2" t="s">
        <v>13</v>
      </c>
      <c r="H34" s="2" t="s">
        <v>13</v>
      </c>
      <c r="I34" s="2" t="s">
        <v>13</v>
      </c>
      <c r="J34" s="2" t="s">
        <v>13</v>
      </c>
      <c r="K34" s="7">
        <v>135</v>
      </c>
      <c r="L34" s="2" t="s">
        <v>13</v>
      </c>
      <c r="M34">
        <v>139</v>
      </c>
      <c r="N34">
        <v>154</v>
      </c>
      <c r="O34" s="2" t="s">
        <v>13</v>
      </c>
      <c r="P34">
        <v>133.5</v>
      </c>
      <c r="Q34">
        <v>133</v>
      </c>
      <c r="R34" s="1">
        <v>139</v>
      </c>
      <c r="S34">
        <v>150.5</v>
      </c>
      <c r="T34" s="2" t="s">
        <v>13</v>
      </c>
      <c r="U34" s="2" t="s">
        <v>13</v>
      </c>
      <c r="V34" s="2" t="s">
        <v>13</v>
      </c>
      <c r="W34" s="2" t="s">
        <v>13</v>
      </c>
      <c r="X34" s="2" t="s">
        <v>13</v>
      </c>
      <c r="Y34" s="2" t="s">
        <v>13</v>
      </c>
      <c r="Z34" s="2" t="s">
        <v>13</v>
      </c>
      <c r="AA34" s="2" t="s">
        <v>13</v>
      </c>
    </row>
    <row r="35" spans="1:27" x14ac:dyDescent="0.2">
      <c r="A35" t="s">
        <v>42</v>
      </c>
      <c r="B35" s="5"/>
      <c r="E35" s="2" t="s">
        <v>13</v>
      </c>
      <c r="F35" s="2" t="s">
        <v>13</v>
      </c>
      <c r="G35" s="2" t="s">
        <v>13</v>
      </c>
      <c r="H35" s="2" t="s">
        <v>13</v>
      </c>
      <c r="I35" s="2" t="s">
        <v>13</v>
      </c>
      <c r="J35" s="2" t="s">
        <v>13</v>
      </c>
      <c r="K35" s="2" t="s">
        <v>13</v>
      </c>
      <c r="L35">
        <v>139</v>
      </c>
      <c r="M35" s="3" t="s">
        <v>13</v>
      </c>
      <c r="N35" s="3" t="s">
        <v>13</v>
      </c>
      <c r="O35" s="2" t="s">
        <v>13</v>
      </c>
      <c r="P35" s="3" t="s">
        <v>13</v>
      </c>
      <c r="Q35" s="3" t="s">
        <v>13</v>
      </c>
      <c r="R35" s="3" t="s">
        <v>13</v>
      </c>
      <c r="S35" s="3" t="s">
        <v>13</v>
      </c>
      <c r="T35" s="2" t="s">
        <v>13</v>
      </c>
      <c r="U35" s="2" t="s">
        <v>13</v>
      </c>
      <c r="V35" s="2" t="s">
        <v>13</v>
      </c>
      <c r="W35" s="2" t="s">
        <v>13</v>
      </c>
      <c r="X35" s="2" t="s">
        <v>13</v>
      </c>
      <c r="Y35" s="2" t="s">
        <v>13</v>
      </c>
      <c r="Z35" s="2" t="s">
        <v>13</v>
      </c>
      <c r="AA35" s="2" t="s">
        <v>13</v>
      </c>
    </row>
    <row r="36" spans="1:27" x14ac:dyDescent="0.2">
      <c r="A36" t="s">
        <v>43</v>
      </c>
      <c r="B36" s="5"/>
      <c r="E36" s="2" t="s">
        <v>13</v>
      </c>
      <c r="F36" s="2" t="s">
        <v>13</v>
      </c>
      <c r="G36" s="2" t="s">
        <v>13</v>
      </c>
      <c r="H36" s="2" t="s">
        <v>13</v>
      </c>
      <c r="I36" s="2" t="s">
        <v>13</v>
      </c>
      <c r="J36" s="2" t="s">
        <v>13</v>
      </c>
      <c r="K36" s="2" t="s">
        <v>13</v>
      </c>
      <c r="L36">
        <v>158</v>
      </c>
      <c r="M36" s="3" t="s">
        <v>13</v>
      </c>
      <c r="N36" s="3" t="s">
        <v>13</v>
      </c>
      <c r="O36" s="2" t="s">
        <v>13</v>
      </c>
      <c r="P36" s="3" t="s">
        <v>13</v>
      </c>
      <c r="Q36" s="3" t="s">
        <v>13</v>
      </c>
      <c r="R36" s="3" t="s">
        <v>13</v>
      </c>
      <c r="S36" s="3" t="s">
        <v>13</v>
      </c>
      <c r="T36" s="2" t="s">
        <v>13</v>
      </c>
      <c r="U36" s="2" t="s">
        <v>13</v>
      </c>
      <c r="V36" s="2" t="s">
        <v>13</v>
      </c>
      <c r="W36" s="2" t="s">
        <v>13</v>
      </c>
      <c r="X36" s="2" t="s">
        <v>13</v>
      </c>
      <c r="Y36" s="2" t="s">
        <v>13</v>
      </c>
      <c r="Z36" s="2" t="s">
        <v>13</v>
      </c>
      <c r="AA36" s="2" t="s">
        <v>13</v>
      </c>
    </row>
    <row r="37" spans="1:27" x14ac:dyDescent="0.2">
      <c r="A37" t="s">
        <v>20</v>
      </c>
      <c r="B37" s="5"/>
      <c r="E37" s="2" t="s">
        <v>13</v>
      </c>
      <c r="F37" s="2" t="s">
        <v>13</v>
      </c>
      <c r="G37" s="2" t="s">
        <v>13</v>
      </c>
      <c r="H37" s="2" t="s">
        <v>13</v>
      </c>
      <c r="I37" s="2" t="s">
        <v>13</v>
      </c>
      <c r="J37" s="2" t="s">
        <v>13</v>
      </c>
      <c r="K37" s="2" t="s">
        <v>13</v>
      </c>
      <c r="L37">
        <v>157</v>
      </c>
      <c r="M37" s="3" t="s">
        <v>13</v>
      </c>
      <c r="N37" s="3" t="s">
        <v>13</v>
      </c>
      <c r="O37" s="2" t="s">
        <v>13</v>
      </c>
      <c r="P37">
        <v>141</v>
      </c>
      <c r="Q37" s="2" t="s">
        <v>13</v>
      </c>
      <c r="R37" s="2" t="s">
        <v>13</v>
      </c>
      <c r="S37" s="2" t="s">
        <v>13</v>
      </c>
      <c r="T37" s="2" t="s">
        <v>13</v>
      </c>
      <c r="U37" s="2" t="s">
        <v>13</v>
      </c>
      <c r="V37" s="2" t="s">
        <v>13</v>
      </c>
      <c r="W37" s="2" t="s">
        <v>13</v>
      </c>
      <c r="X37" s="2" t="s">
        <v>13</v>
      </c>
      <c r="Y37" s="2" t="s">
        <v>13</v>
      </c>
      <c r="Z37" s="2" t="s">
        <v>13</v>
      </c>
      <c r="AA37" s="2" t="s">
        <v>13</v>
      </c>
    </row>
    <row r="38" spans="1:27" x14ac:dyDescent="0.2">
      <c r="A38" t="s">
        <v>21</v>
      </c>
      <c r="B38" s="5"/>
      <c r="E38" s="2" t="s">
        <v>13</v>
      </c>
      <c r="F38" s="2" t="s">
        <v>13</v>
      </c>
      <c r="G38" s="2" t="s">
        <v>13</v>
      </c>
      <c r="H38" s="2" t="s">
        <v>13</v>
      </c>
      <c r="I38" s="2" t="s">
        <v>13</v>
      </c>
      <c r="J38" s="2" t="s">
        <v>13</v>
      </c>
      <c r="K38" s="2" t="s">
        <v>13</v>
      </c>
      <c r="L38">
        <v>155.5</v>
      </c>
      <c r="M38">
        <v>155</v>
      </c>
      <c r="N38">
        <v>146</v>
      </c>
      <c r="O38">
        <v>162</v>
      </c>
      <c r="P38" s="2" t="s">
        <v>13</v>
      </c>
      <c r="Q38" s="2" t="s">
        <v>13</v>
      </c>
      <c r="R38" s="2" t="s">
        <v>13</v>
      </c>
      <c r="S38" s="2" t="s">
        <v>13</v>
      </c>
      <c r="T38" s="2" t="s">
        <v>13</v>
      </c>
      <c r="U38" s="2" t="s">
        <v>13</v>
      </c>
      <c r="V38" s="2" t="s">
        <v>13</v>
      </c>
      <c r="W38" s="2" t="s">
        <v>13</v>
      </c>
      <c r="X38" s="2" t="s">
        <v>13</v>
      </c>
      <c r="Y38" s="2" t="s">
        <v>13</v>
      </c>
      <c r="Z38" s="2" t="s">
        <v>13</v>
      </c>
      <c r="AA38" s="2" t="s">
        <v>13</v>
      </c>
    </row>
    <row r="39" spans="1:27" x14ac:dyDescent="0.2">
      <c r="A39" t="s">
        <v>26</v>
      </c>
      <c r="B39" s="5"/>
      <c r="E39" s="2" t="s">
        <v>13</v>
      </c>
      <c r="F39" s="2" t="s">
        <v>13</v>
      </c>
      <c r="G39" s="2" t="s">
        <v>13</v>
      </c>
      <c r="H39" s="2" t="s">
        <v>13</v>
      </c>
      <c r="I39" s="2" t="s">
        <v>13</v>
      </c>
      <c r="J39" s="2" t="s">
        <v>13</v>
      </c>
      <c r="K39" s="2" t="s">
        <v>13</v>
      </c>
      <c r="L39" s="2" t="s">
        <v>13</v>
      </c>
      <c r="M39">
        <v>142</v>
      </c>
      <c r="N39">
        <v>158</v>
      </c>
      <c r="O39" s="2" t="s">
        <v>13</v>
      </c>
      <c r="P39" s="2" t="s">
        <v>13</v>
      </c>
      <c r="Q39" s="2" t="s">
        <v>13</v>
      </c>
      <c r="R39" s="2" t="s">
        <v>13</v>
      </c>
      <c r="S39" s="2" t="s">
        <v>13</v>
      </c>
      <c r="T39" s="2" t="s">
        <v>13</v>
      </c>
      <c r="U39" s="2" t="s">
        <v>13</v>
      </c>
      <c r="V39" s="2" t="s">
        <v>13</v>
      </c>
      <c r="W39" s="2" t="s">
        <v>13</v>
      </c>
      <c r="X39" s="2" t="s">
        <v>13</v>
      </c>
      <c r="Y39" s="2" t="s">
        <v>13</v>
      </c>
      <c r="Z39" s="2" t="s">
        <v>13</v>
      </c>
      <c r="AA39" s="2" t="s">
        <v>13</v>
      </c>
    </row>
    <row r="40" spans="1:27" x14ac:dyDescent="0.2">
      <c r="A40" t="s">
        <v>28</v>
      </c>
      <c r="B40" s="5"/>
      <c r="E40" s="2" t="s">
        <v>13</v>
      </c>
      <c r="F40" s="2" t="s">
        <v>13</v>
      </c>
      <c r="G40" s="2" t="s">
        <v>13</v>
      </c>
      <c r="H40" s="2" t="s">
        <v>13</v>
      </c>
      <c r="I40" s="2" t="s">
        <v>13</v>
      </c>
      <c r="J40" s="2" t="s">
        <v>13</v>
      </c>
      <c r="K40" s="2" t="s">
        <v>13</v>
      </c>
      <c r="L40" s="2" t="s">
        <v>13</v>
      </c>
      <c r="M40" s="3" t="s">
        <v>13</v>
      </c>
      <c r="N40">
        <v>152</v>
      </c>
      <c r="O40" s="2" t="s">
        <v>13</v>
      </c>
      <c r="P40" s="2" t="s">
        <v>13</v>
      </c>
      <c r="Q40" s="2" t="s">
        <v>13</v>
      </c>
      <c r="R40" s="2" t="s">
        <v>13</v>
      </c>
      <c r="S40" s="2" t="s">
        <v>13</v>
      </c>
      <c r="T40" s="2" t="s">
        <v>13</v>
      </c>
      <c r="U40" s="2" t="s">
        <v>13</v>
      </c>
      <c r="V40" s="2" t="s">
        <v>13</v>
      </c>
      <c r="W40" s="2" t="s">
        <v>13</v>
      </c>
      <c r="X40" s="2" t="s">
        <v>13</v>
      </c>
      <c r="Y40" s="2" t="s">
        <v>13</v>
      </c>
      <c r="Z40" s="2" t="s">
        <v>13</v>
      </c>
      <c r="AA40" s="2" t="s">
        <v>13</v>
      </c>
    </row>
    <row r="41" spans="1:27" x14ac:dyDescent="0.2">
      <c r="A41" t="s">
        <v>23</v>
      </c>
      <c r="B41" s="5"/>
      <c r="E41" s="2" t="s">
        <v>13</v>
      </c>
      <c r="F41" s="2" t="s">
        <v>13</v>
      </c>
      <c r="G41" s="2" t="s">
        <v>13</v>
      </c>
      <c r="H41" s="2" t="s">
        <v>13</v>
      </c>
      <c r="I41" s="2" t="s">
        <v>13</v>
      </c>
      <c r="J41" s="2" t="s">
        <v>13</v>
      </c>
      <c r="K41" s="2" t="s">
        <v>13</v>
      </c>
      <c r="L41" s="2" t="s">
        <v>13</v>
      </c>
      <c r="M41" s="3" t="s">
        <v>13</v>
      </c>
      <c r="N41">
        <v>134.5</v>
      </c>
      <c r="O41" s="2" t="s">
        <v>13</v>
      </c>
      <c r="P41" s="2" t="s">
        <v>13</v>
      </c>
      <c r="Q41" s="2" t="s">
        <v>13</v>
      </c>
      <c r="R41" s="2" t="s">
        <v>13</v>
      </c>
      <c r="S41" s="2" t="s">
        <v>13</v>
      </c>
      <c r="T41" s="2" t="s">
        <v>13</v>
      </c>
      <c r="U41" s="2" t="s">
        <v>13</v>
      </c>
      <c r="V41" s="2" t="s">
        <v>13</v>
      </c>
      <c r="W41" s="2" t="s">
        <v>13</v>
      </c>
      <c r="X41" s="2" t="s">
        <v>13</v>
      </c>
      <c r="Y41" s="2" t="s">
        <v>13</v>
      </c>
      <c r="Z41" s="2" t="s">
        <v>13</v>
      </c>
      <c r="AA41" s="2" t="s">
        <v>13</v>
      </c>
    </row>
    <row r="42" spans="1:27" x14ac:dyDescent="0.2">
      <c r="A42" t="s">
        <v>12</v>
      </c>
      <c r="B42" s="5"/>
      <c r="E42" s="2" t="s">
        <v>13</v>
      </c>
      <c r="F42" s="2" t="s">
        <v>13</v>
      </c>
      <c r="G42" s="2" t="s">
        <v>13</v>
      </c>
      <c r="H42" s="2" t="s">
        <v>13</v>
      </c>
      <c r="I42" s="2" t="s">
        <v>13</v>
      </c>
      <c r="J42" s="2" t="s">
        <v>13</v>
      </c>
      <c r="K42" s="2" t="s">
        <v>13</v>
      </c>
      <c r="L42" s="2" t="s">
        <v>13</v>
      </c>
      <c r="M42" s="3" t="s">
        <v>13</v>
      </c>
      <c r="N42">
        <v>154</v>
      </c>
      <c r="O42">
        <v>154</v>
      </c>
      <c r="P42">
        <v>109</v>
      </c>
      <c r="Q42" s="2" t="s">
        <v>13</v>
      </c>
      <c r="R42" s="1">
        <v>159</v>
      </c>
      <c r="S42">
        <v>145</v>
      </c>
      <c r="T42">
        <v>172</v>
      </c>
      <c r="U42" s="1">
        <v>147.5</v>
      </c>
      <c r="V42" s="1">
        <v>151</v>
      </c>
      <c r="W42" s="2" t="s">
        <v>13</v>
      </c>
      <c r="X42" s="2" t="s">
        <v>13</v>
      </c>
      <c r="Y42" s="2" t="s">
        <v>13</v>
      </c>
      <c r="Z42" s="2" t="s">
        <v>13</v>
      </c>
      <c r="AA42" s="2" t="s">
        <v>13</v>
      </c>
    </row>
    <row r="43" spans="1:27" x14ac:dyDescent="0.2">
      <c r="A43" t="s">
        <v>9</v>
      </c>
      <c r="B43" s="5"/>
      <c r="E43" s="2" t="s">
        <v>13</v>
      </c>
      <c r="F43" s="2" t="s">
        <v>13</v>
      </c>
      <c r="G43" s="2" t="s">
        <v>13</v>
      </c>
      <c r="H43" s="2" t="s">
        <v>13</v>
      </c>
      <c r="I43" s="2" t="s">
        <v>13</v>
      </c>
      <c r="J43" s="2" t="s">
        <v>13</v>
      </c>
      <c r="K43" s="2" t="s">
        <v>13</v>
      </c>
      <c r="L43" s="2" t="s">
        <v>13</v>
      </c>
      <c r="M43" s="3" t="s">
        <v>13</v>
      </c>
      <c r="N43" s="2" t="s">
        <v>13</v>
      </c>
      <c r="O43" s="2" t="s">
        <v>13</v>
      </c>
      <c r="P43">
        <v>137.5</v>
      </c>
      <c r="Q43">
        <v>148.5</v>
      </c>
      <c r="R43" s="1">
        <v>150</v>
      </c>
      <c r="S43">
        <v>140</v>
      </c>
      <c r="T43">
        <v>169</v>
      </c>
      <c r="U43" s="1">
        <v>141</v>
      </c>
      <c r="V43" s="2" t="s">
        <v>13</v>
      </c>
      <c r="W43" s="2" t="s">
        <v>13</v>
      </c>
      <c r="X43" s="2" t="s">
        <v>13</v>
      </c>
      <c r="Y43" s="2" t="s">
        <v>13</v>
      </c>
      <c r="Z43" s="2" t="s">
        <v>13</v>
      </c>
      <c r="AA43" s="2" t="s">
        <v>13</v>
      </c>
    </row>
    <row r="44" spans="1:27" x14ac:dyDescent="0.2">
      <c r="A44" t="s">
        <v>19</v>
      </c>
      <c r="B44" s="5"/>
      <c r="E44" s="2" t="s">
        <v>13</v>
      </c>
      <c r="F44" s="2" t="s">
        <v>13</v>
      </c>
      <c r="G44" s="2" t="s">
        <v>13</v>
      </c>
      <c r="H44" s="2" t="s">
        <v>13</v>
      </c>
      <c r="I44" s="2" t="s">
        <v>13</v>
      </c>
      <c r="J44" s="2" t="s">
        <v>13</v>
      </c>
      <c r="K44" s="2" t="s">
        <v>13</v>
      </c>
      <c r="L44" s="2" t="s">
        <v>13</v>
      </c>
      <c r="M44" s="3" t="s">
        <v>13</v>
      </c>
      <c r="N44" s="2" t="s">
        <v>13</v>
      </c>
      <c r="O44">
        <v>168.5</v>
      </c>
      <c r="P44">
        <v>129.5</v>
      </c>
      <c r="Q44" s="2" t="s">
        <v>13</v>
      </c>
      <c r="R44" s="2" t="s">
        <v>13</v>
      </c>
      <c r="S44" s="2" t="s">
        <v>13</v>
      </c>
      <c r="T44" s="2" t="s">
        <v>13</v>
      </c>
      <c r="U44" s="2" t="s">
        <v>13</v>
      </c>
      <c r="V44" s="2" t="s">
        <v>13</v>
      </c>
      <c r="W44" s="2" t="s">
        <v>13</v>
      </c>
      <c r="X44" s="2" t="s">
        <v>13</v>
      </c>
      <c r="Y44" s="2" t="s">
        <v>13</v>
      </c>
      <c r="Z44" s="2" t="s">
        <v>13</v>
      </c>
      <c r="AA44" s="2" t="s">
        <v>13</v>
      </c>
    </row>
    <row r="45" spans="1:27" x14ac:dyDescent="0.2">
      <c r="A45" t="s">
        <v>14</v>
      </c>
      <c r="B45" s="5"/>
      <c r="E45" s="2" t="s">
        <v>13</v>
      </c>
      <c r="F45" s="2" t="s">
        <v>13</v>
      </c>
      <c r="G45" s="2" t="s">
        <v>13</v>
      </c>
      <c r="H45" s="2" t="s">
        <v>13</v>
      </c>
      <c r="I45" s="2" t="s">
        <v>13</v>
      </c>
      <c r="J45" s="2" t="s">
        <v>13</v>
      </c>
      <c r="K45" s="2" t="s">
        <v>13</v>
      </c>
      <c r="L45" s="2" t="s">
        <v>13</v>
      </c>
      <c r="M45" s="3" t="s">
        <v>13</v>
      </c>
      <c r="N45" s="3" t="s">
        <v>13</v>
      </c>
      <c r="O45" s="2" t="s">
        <v>13</v>
      </c>
      <c r="P45" s="2" t="s">
        <v>13</v>
      </c>
      <c r="Q45">
        <v>134.5</v>
      </c>
      <c r="R45" s="1">
        <v>138.5</v>
      </c>
      <c r="S45">
        <v>150.5</v>
      </c>
      <c r="T45">
        <v>159</v>
      </c>
      <c r="U45" s="2" t="s">
        <v>13</v>
      </c>
      <c r="V45" s="2" t="s">
        <v>13</v>
      </c>
      <c r="W45" s="2" t="s">
        <v>13</v>
      </c>
      <c r="X45" s="2" t="s">
        <v>13</v>
      </c>
      <c r="Y45" s="2" t="s">
        <v>13</v>
      </c>
      <c r="Z45" s="2" t="s">
        <v>13</v>
      </c>
      <c r="AA45" s="2" t="s">
        <v>13</v>
      </c>
    </row>
    <row r="46" spans="1:27" x14ac:dyDescent="0.2">
      <c r="A46" t="s">
        <v>10</v>
      </c>
      <c r="B46" s="5"/>
      <c r="E46" s="2" t="s">
        <v>13</v>
      </c>
      <c r="F46" s="2" t="s">
        <v>13</v>
      </c>
      <c r="G46" s="2" t="s">
        <v>13</v>
      </c>
      <c r="H46" s="2" t="s">
        <v>13</v>
      </c>
      <c r="I46" s="2" t="s">
        <v>13</v>
      </c>
      <c r="J46" s="2" t="s">
        <v>13</v>
      </c>
      <c r="K46" s="2" t="s">
        <v>13</v>
      </c>
      <c r="L46" s="2" t="s">
        <v>13</v>
      </c>
      <c r="M46" s="3" t="s">
        <v>13</v>
      </c>
      <c r="N46" s="3" t="s">
        <v>13</v>
      </c>
      <c r="O46" s="2" t="s">
        <v>13</v>
      </c>
      <c r="P46" s="2" t="s">
        <v>13</v>
      </c>
      <c r="Q46">
        <v>145</v>
      </c>
      <c r="R46" s="2" t="s">
        <v>13</v>
      </c>
      <c r="S46" s="2" t="s">
        <v>13</v>
      </c>
      <c r="T46" s="2" t="s">
        <v>13</v>
      </c>
      <c r="U46" s="2" t="s">
        <v>13</v>
      </c>
      <c r="V46" s="2" t="s">
        <v>13</v>
      </c>
      <c r="W46" s="2" t="s">
        <v>13</v>
      </c>
      <c r="X46" s="2" t="s">
        <v>13</v>
      </c>
      <c r="Y46" s="2" t="s">
        <v>13</v>
      </c>
      <c r="Z46" s="2" t="s">
        <v>13</v>
      </c>
      <c r="AA46" s="2" t="s">
        <v>13</v>
      </c>
    </row>
    <row r="47" spans="1:27" x14ac:dyDescent="0.2">
      <c r="A47" t="s">
        <v>18</v>
      </c>
      <c r="B47" s="5"/>
      <c r="E47" s="2" t="s">
        <v>13</v>
      </c>
      <c r="F47" s="2" t="s">
        <v>13</v>
      </c>
      <c r="G47" s="2" t="s">
        <v>13</v>
      </c>
      <c r="H47" s="2" t="s">
        <v>13</v>
      </c>
      <c r="I47" s="2" t="s">
        <v>13</v>
      </c>
      <c r="J47" s="2" t="s">
        <v>13</v>
      </c>
      <c r="K47" s="2" t="s">
        <v>13</v>
      </c>
      <c r="L47" s="2" t="s">
        <v>13</v>
      </c>
      <c r="M47" s="3" t="s">
        <v>13</v>
      </c>
      <c r="N47" s="3" t="s">
        <v>13</v>
      </c>
      <c r="O47" s="2" t="s">
        <v>13</v>
      </c>
      <c r="P47" s="2" t="s">
        <v>13</v>
      </c>
      <c r="Q47">
        <v>148</v>
      </c>
      <c r="R47" s="2" t="s">
        <v>13</v>
      </c>
      <c r="S47" s="2" t="s">
        <v>13</v>
      </c>
      <c r="T47" s="2" t="s">
        <v>13</v>
      </c>
      <c r="U47" s="2" t="s">
        <v>13</v>
      </c>
      <c r="V47" s="2" t="s">
        <v>13</v>
      </c>
      <c r="W47" s="2" t="s">
        <v>13</v>
      </c>
      <c r="X47" s="2" t="s">
        <v>13</v>
      </c>
      <c r="Y47" s="2" t="s">
        <v>13</v>
      </c>
      <c r="Z47" s="2" t="s">
        <v>13</v>
      </c>
      <c r="AA47" s="2" t="s">
        <v>13</v>
      </c>
    </row>
    <row r="48" spans="1:27" x14ac:dyDescent="0.2">
      <c r="A48" t="s">
        <v>16</v>
      </c>
      <c r="B48" s="5"/>
      <c r="E48" s="2" t="s">
        <v>13</v>
      </c>
      <c r="F48" s="2" t="s">
        <v>13</v>
      </c>
      <c r="G48" s="2" t="s">
        <v>13</v>
      </c>
      <c r="H48" s="2" t="s">
        <v>13</v>
      </c>
      <c r="I48" s="2" t="s">
        <v>13</v>
      </c>
      <c r="J48" s="2" t="s">
        <v>13</v>
      </c>
      <c r="K48" s="2" t="s">
        <v>13</v>
      </c>
      <c r="L48" s="2" t="s">
        <v>13</v>
      </c>
      <c r="M48" s="3" t="s">
        <v>13</v>
      </c>
      <c r="N48" s="3" t="s">
        <v>13</v>
      </c>
      <c r="O48" s="2" t="s">
        <v>13</v>
      </c>
      <c r="P48" s="2" t="s">
        <v>13</v>
      </c>
      <c r="Q48" s="2" t="s">
        <v>13</v>
      </c>
      <c r="R48" s="1">
        <v>146</v>
      </c>
      <c r="S48" s="2" t="s">
        <v>13</v>
      </c>
      <c r="T48" s="2" t="s">
        <v>13</v>
      </c>
      <c r="U48" s="2" t="s">
        <v>13</v>
      </c>
      <c r="V48" s="2" t="s">
        <v>13</v>
      </c>
      <c r="W48" s="2" t="s">
        <v>13</v>
      </c>
      <c r="X48" s="2" t="s">
        <v>13</v>
      </c>
      <c r="Y48" s="2" t="s">
        <v>13</v>
      </c>
      <c r="Z48" s="2" t="s">
        <v>13</v>
      </c>
      <c r="AA48" s="2" t="s">
        <v>13</v>
      </c>
    </row>
    <row r="49" spans="2:2" x14ac:dyDescent="0.2">
      <c r="B49" s="5"/>
    </row>
    <row r="50" spans="2:2" x14ac:dyDescent="0.2">
      <c r="B50" s="5"/>
    </row>
  </sheetData>
  <sortState xmlns:xlrd2="http://schemas.microsoft.com/office/spreadsheetml/2017/richdata2" ref="A2:AF8">
    <sortCondition ref="C2:C8"/>
  </sortState>
  <pageMargins left="0.75" right="0.75" top="1" bottom="1" header="0.5" footer="0.5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F2E7-1A1B-6C4C-9B1C-107F52B4C095}">
  <dimension ref="A1:AJ59"/>
  <sheetViews>
    <sheetView tabSelected="1" zoomScale="125" zoomScaleNormal="125" zoomScalePageLayoutView="125" workbookViewId="0">
      <selection activeCell="A2" sqref="A2"/>
    </sheetView>
  </sheetViews>
  <sheetFormatPr baseColWidth="10" defaultRowHeight="15" x14ac:dyDescent="0.2"/>
  <cols>
    <col min="1" max="1" width="29" customWidth="1"/>
    <col min="2" max="2" width="5.33203125" customWidth="1"/>
    <col min="3" max="3" width="6.83203125" customWidth="1"/>
    <col min="4" max="4" width="5.1640625" customWidth="1"/>
    <col min="5" max="15" width="7.83203125" customWidth="1"/>
    <col min="16" max="30" width="7.83203125" hidden="1" customWidth="1"/>
    <col min="31" max="31" width="5.6640625" customWidth="1"/>
    <col min="32" max="32" width="3.5" customWidth="1"/>
    <col min="33" max="34" width="0" hidden="1" customWidth="1"/>
  </cols>
  <sheetData>
    <row r="1" spans="1:36" ht="16" x14ac:dyDescent="0.2">
      <c r="A1" t="s">
        <v>40</v>
      </c>
      <c r="B1" s="5" t="s">
        <v>46</v>
      </c>
      <c r="C1" t="s">
        <v>52</v>
      </c>
      <c r="D1" t="s">
        <v>60</v>
      </c>
      <c r="E1">
        <v>2025</v>
      </c>
      <c r="F1">
        <v>2024</v>
      </c>
      <c r="G1">
        <v>2023</v>
      </c>
      <c r="H1">
        <v>2022</v>
      </c>
      <c r="I1">
        <v>2021</v>
      </c>
      <c r="J1">
        <v>2020</v>
      </c>
      <c r="K1">
        <v>2019</v>
      </c>
      <c r="L1">
        <v>2018</v>
      </c>
      <c r="M1">
        <v>2017</v>
      </c>
      <c r="N1">
        <v>2016</v>
      </c>
      <c r="O1" s="7">
        <v>2015</v>
      </c>
      <c r="P1">
        <v>2014</v>
      </c>
      <c r="Q1">
        <v>2013</v>
      </c>
      <c r="R1">
        <v>2012</v>
      </c>
      <c r="S1">
        <v>2011</v>
      </c>
      <c r="T1">
        <v>2010</v>
      </c>
      <c r="U1">
        <v>2009</v>
      </c>
      <c r="V1" s="1">
        <v>2008</v>
      </c>
      <c r="W1">
        <v>2007</v>
      </c>
      <c r="X1" s="1">
        <v>2006</v>
      </c>
      <c r="Y1" s="1">
        <v>2005</v>
      </c>
      <c r="Z1" s="1">
        <v>2004</v>
      </c>
      <c r="AA1" s="1">
        <v>2003</v>
      </c>
      <c r="AB1" s="1">
        <v>2002</v>
      </c>
      <c r="AC1" s="1">
        <v>2001</v>
      </c>
      <c r="AD1" s="1">
        <v>2000</v>
      </c>
      <c r="AE1" s="1">
        <v>1999</v>
      </c>
      <c r="AG1" t="s">
        <v>56</v>
      </c>
      <c r="AH1" t="s">
        <v>57</v>
      </c>
      <c r="AI1" t="s">
        <v>58</v>
      </c>
      <c r="AJ1" t="s">
        <v>59</v>
      </c>
    </row>
    <row r="2" spans="1:36" ht="16" x14ac:dyDescent="0.2">
      <c r="A2" t="s">
        <v>30</v>
      </c>
      <c r="B2" s="5">
        <v>1</v>
      </c>
      <c r="C2">
        <v>2094.1</v>
      </c>
      <c r="D2">
        <v>8</v>
      </c>
      <c r="E2" s="31">
        <v>346.5</v>
      </c>
      <c r="F2" s="29">
        <v>344.5</v>
      </c>
      <c r="G2" s="29">
        <v>225</v>
      </c>
      <c r="H2" s="29">
        <v>167.5</v>
      </c>
      <c r="I2" s="29">
        <v>169</v>
      </c>
      <c r="J2" s="29">
        <v>160.1</v>
      </c>
      <c r="K2" s="29">
        <v>135.5</v>
      </c>
      <c r="L2" s="29">
        <v>119</v>
      </c>
      <c r="M2" s="29">
        <v>150.5</v>
      </c>
      <c r="N2" s="29">
        <v>141.5</v>
      </c>
      <c r="O2" s="7">
        <v>135</v>
      </c>
      <c r="P2">
        <v>137</v>
      </c>
      <c r="Q2">
        <v>130</v>
      </c>
      <c r="R2" t="s">
        <v>13</v>
      </c>
      <c r="S2" t="s">
        <v>13</v>
      </c>
      <c r="T2" t="s">
        <v>13</v>
      </c>
      <c r="U2" t="s">
        <v>13</v>
      </c>
      <c r="V2" t="s">
        <v>13</v>
      </c>
      <c r="W2" t="s">
        <v>13</v>
      </c>
      <c r="X2" t="s">
        <v>13</v>
      </c>
      <c r="Y2" t="s">
        <v>13</v>
      </c>
      <c r="Z2" t="s">
        <v>13</v>
      </c>
      <c r="AA2" t="s">
        <v>13</v>
      </c>
      <c r="AB2" t="s">
        <v>13</v>
      </c>
      <c r="AC2" t="s">
        <v>13</v>
      </c>
      <c r="AD2" t="s">
        <v>13</v>
      </c>
      <c r="AE2" t="s">
        <v>13</v>
      </c>
      <c r="AG2">
        <f t="shared" ref="AG2:AG11" si="0">SUM(E2:G2)</f>
        <v>916</v>
      </c>
      <c r="AH2">
        <f t="shared" ref="AH2:AH11" si="1">SUM(E2:I2)</f>
        <v>1252.5</v>
      </c>
      <c r="AI2">
        <f t="shared" ref="AI2:AI11" si="2">SUM(E2:O2)</f>
        <v>2094.1</v>
      </c>
      <c r="AJ2">
        <f>SUM(F2:AE2)</f>
        <v>2014.6</v>
      </c>
    </row>
    <row r="3" spans="1:36" ht="16" x14ac:dyDescent="0.2">
      <c r="A3" t="s">
        <v>2</v>
      </c>
      <c r="B3" s="5">
        <v>2</v>
      </c>
      <c r="C3">
        <v>2094.4</v>
      </c>
      <c r="D3">
        <v>2</v>
      </c>
      <c r="E3" s="31">
        <v>341</v>
      </c>
      <c r="F3" s="29">
        <v>348</v>
      </c>
      <c r="G3" s="29">
        <v>218</v>
      </c>
      <c r="H3" s="29">
        <v>172</v>
      </c>
      <c r="I3" s="29">
        <v>180</v>
      </c>
      <c r="J3" s="29">
        <v>183.4</v>
      </c>
      <c r="K3" s="29">
        <v>127</v>
      </c>
      <c r="L3" s="29">
        <v>109</v>
      </c>
      <c r="M3" s="29">
        <v>146</v>
      </c>
      <c r="N3" s="29">
        <v>137</v>
      </c>
      <c r="O3" s="7">
        <v>133</v>
      </c>
      <c r="P3">
        <v>151</v>
      </c>
      <c r="Q3">
        <v>138</v>
      </c>
      <c r="R3">
        <v>134</v>
      </c>
      <c r="S3">
        <v>154</v>
      </c>
      <c r="T3">
        <v>119</v>
      </c>
      <c r="U3">
        <v>144</v>
      </c>
      <c r="V3" s="1">
        <v>141</v>
      </c>
      <c r="W3" s="27">
        <v>135</v>
      </c>
      <c r="X3" s="27">
        <v>158</v>
      </c>
      <c r="Y3" s="28">
        <v>134</v>
      </c>
      <c r="Z3" s="28">
        <v>147</v>
      </c>
      <c r="AA3" s="28">
        <v>149</v>
      </c>
      <c r="AB3" s="28">
        <v>144</v>
      </c>
      <c r="AC3" s="28">
        <v>162</v>
      </c>
      <c r="AD3" s="28">
        <v>134</v>
      </c>
      <c r="AE3" s="28">
        <v>149</v>
      </c>
      <c r="AG3">
        <f t="shared" si="0"/>
        <v>907</v>
      </c>
      <c r="AH3">
        <f t="shared" si="1"/>
        <v>1259</v>
      </c>
      <c r="AI3">
        <f t="shared" si="2"/>
        <v>2094.4</v>
      </c>
    </row>
    <row r="4" spans="1:36" ht="16" x14ac:dyDescent="0.2">
      <c r="A4" t="s">
        <v>0</v>
      </c>
      <c r="B4" s="5">
        <v>3</v>
      </c>
      <c r="C4">
        <v>2109.1</v>
      </c>
      <c r="D4">
        <v>1</v>
      </c>
      <c r="E4" s="31">
        <v>353</v>
      </c>
      <c r="F4" s="29">
        <v>339</v>
      </c>
      <c r="G4" s="29">
        <v>221.5</v>
      </c>
      <c r="H4" s="29">
        <v>176</v>
      </c>
      <c r="I4" s="29">
        <v>174</v>
      </c>
      <c r="J4" s="29">
        <v>160.1</v>
      </c>
      <c r="K4" s="29">
        <v>121.5</v>
      </c>
      <c r="L4" s="29">
        <v>126.5</v>
      </c>
      <c r="M4" s="29">
        <v>158.5</v>
      </c>
      <c r="N4" s="29">
        <v>148</v>
      </c>
      <c r="O4" s="7">
        <v>131</v>
      </c>
      <c r="P4">
        <v>134.5</v>
      </c>
      <c r="Q4">
        <v>119</v>
      </c>
      <c r="R4">
        <v>137</v>
      </c>
      <c r="S4">
        <v>148</v>
      </c>
      <c r="T4">
        <v>125.5</v>
      </c>
      <c r="U4">
        <v>140</v>
      </c>
      <c r="V4" s="1">
        <v>135.5</v>
      </c>
      <c r="W4" s="27">
        <v>147.5</v>
      </c>
      <c r="X4" s="28">
        <v>153</v>
      </c>
      <c r="Y4" s="28">
        <v>133</v>
      </c>
      <c r="Z4" s="28">
        <v>125</v>
      </c>
      <c r="AA4" s="28">
        <v>155</v>
      </c>
      <c r="AB4" s="28">
        <v>153</v>
      </c>
      <c r="AC4" s="28">
        <v>148</v>
      </c>
      <c r="AD4" s="28">
        <v>130</v>
      </c>
      <c r="AE4" s="28">
        <v>143</v>
      </c>
      <c r="AG4">
        <f t="shared" si="0"/>
        <v>913.5</v>
      </c>
      <c r="AH4">
        <f t="shared" si="1"/>
        <v>1263.5</v>
      </c>
      <c r="AI4">
        <f t="shared" si="2"/>
        <v>2109.1</v>
      </c>
    </row>
    <row r="5" spans="1:36" ht="16" x14ac:dyDescent="0.2">
      <c r="A5" t="s">
        <v>27</v>
      </c>
      <c r="B5" s="5">
        <v>4</v>
      </c>
      <c r="C5">
        <v>2123</v>
      </c>
      <c r="D5">
        <v>7</v>
      </c>
      <c r="E5" s="31">
        <v>342</v>
      </c>
      <c r="F5" s="29">
        <v>350.5</v>
      </c>
      <c r="G5" s="29">
        <v>216.5</v>
      </c>
      <c r="H5" s="29">
        <v>160</v>
      </c>
      <c r="I5" s="29">
        <v>183</v>
      </c>
      <c r="J5" s="29">
        <v>185.5</v>
      </c>
      <c r="K5" s="29">
        <v>120</v>
      </c>
      <c r="L5" s="29">
        <v>132.5</v>
      </c>
      <c r="M5" s="29">
        <v>156</v>
      </c>
      <c r="N5" s="29">
        <v>147</v>
      </c>
      <c r="O5" s="7">
        <v>130</v>
      </c>
      <c r="P5">
        <v>136</v>
      </c>
      <c r="Q5">
        <v>132</v>
      </c>
      <c r="R5">
        <v>159</v>
      </c>
      <c r="S5" t="s">
        <v>13</v>
      </c>
      <c r="T5" t="s">
        <v>13</v>
      </c>
      <c r="U5" t="s">
        <v>13</v>
      </c>
      <c r="V5" t="s">
        <v>13</v>
      </c>
      <c r="W5" t="s">
        <v>13</v>
      </c>
      <c r="X5" t="s">
        <v>13</v>
      </c>
      <c r="Y5" t="s">
        <v>13</v>
      </c>
      <c r="Z5" t="s">
        <v>13</v>
      </c>
      <c r="AA5" t="s">
        <v>13</v>
      </c>
      <c r="AB5" t="s">
        <v>13</v>
      </c>
      <c r="AC5" t="s">
        <v>13</v>
      </c>
      <c r="AD5" t="s">
        <v>13</v>
      </c>
      <c r="AE5" t="s">
        <v>13</v>
      </c>
      <c r="AG5">
        <f t="shared" si="0"/>
        <v>909</v>
      </c>
      <c r="AH5">
        <f t="shared" si="1"/>
        <v>1252</v>
      </c>
      <c r="AI5">
        <f t="shared" si="2"/>
        <v>2123</v>
      </c>
      <c r="AJ5">
        <f>SUM(F5:AE5)</f>
        <v>2208</v>
      </c>
    </row>
    <row r="6" spans="1:36" ht="16" x14ac:dyDescent="0.2">
      <c r="A6" t="s">
        <v>49</v>
      </c>
      <c r="B6" s="5">
        <v>5</v>
      </c>
      <c r="C6">
        <v>2125.5</v>
      </c>
      <c r="D6">
        <v>10</v>
      </c>
      <c r="E6" s="31">
        <v>314</v>
      </c>
      <c r="F6" s="29">
        <v>353</v>
      </c>
      <c r="G6" s="15">
        <v>229</v>
      </c>
      <c r="H6" s="15">
        <v>174</v>
      </c>
      <c r="I6" s="15">
        <v>175</v>
      </c>
      <c r="J6" s="10">
        <v>186</v>
      </c>
      <c r="K6" s="10">
        <v>127</v>
      </c>
      <c r="L6">
        <v>114.5</v>
      </c>
      <c r="M6">
        <v>149</v>
      </c>
      <c r="N6">
        <v>148</v>
      </c>
      <c r="O6" s="7">
        <v>156</v>
      </c>
      <c r="P6" s="8" t="s">
        <v>13</v>
      </c>
      <c r="Q6" s="8" t="s">
        <v>13</v>
      </c>
      <c r="R6" s="8" t="s">
        <v>13</v>
      </c>
      <c r="S6" t="s">
        <v>13</v>
      </c>
      <c r="T6" s="8" t="s">
        <v>13</v>
      </c>
      <c r="U6" s="8" t="s">
        <v>13</v>
      </c>
      <c r="V6" t="s">
        <v>13</v>
      </c>
      <c r="W6" t="s">
        <v>13</v>
      </c>
      <c r="X6" t="s">
        <v>13</v>
      </c>
      <c r="Y6" t="s">
        <v>13</v>
      </c>
      <c r="Z6" t="s">
        <v>13</v>
      </c>
      <c r="AA6" t="s">
        <v>13</v>
      </c>
      <c r="AB6" t="s">
        <v>13</v>
      </c>
      <c r="AC6" t="s">
        <v>13</v>
      </c>
      <c r="AD6" t="s">
        <v>13</v>
      </c>
      <c r="AE6" t="s">
        <v>13</v>
      </c>
      <c r="AG6">
        <f t="shared" si="0"/>
        <v>896</v>
      </c>
      <c r="AH6">
        <f t="shared" si="1"/>
        <v>1245</v>
      </c>
      <c r="AI6">
        <f t="shared" si="2"/>
        <v>2125.5</v>
      </c>
      <c r="AJ6">
        <f>SUM(F6:AE6)</f>
        <v>1811.5</v>
      </c>
    </row>
    <row r="7" spans="1:36" ht="16" x14ac:dyDescent="0.2">
      <c r="A7" t="s">
        <v>24</v>
      </c>
      <c r="B7" s="5">
        <v>6</v>
      </c>
      <c r="C7">
        <v>2135.9</v>
      </c>
      <c r="D7">
        <v>6</v>
      </c>
      <c r="E7" s="31">
        <v>331</v>
      </c>
      <c r="F7" s="29">
        <v>370.5</v>
      </c>
      <c r="G7" s="29">
        <v>226.5</v>
      </c>
      <c r="H7" s="29">
        <v>188</v>
      </c>
      <c r="I7" s="29">
        <v>169.5</v>
      </c>
      <c r="J7" s="29">
        <v>178.9</v>
      </c>
      <c r="K7" s="29">
        <v>132.5</v>
      </c>
      <c r="L7" s="29">
        <v>132</v>
      </c>
      <c r="M7" s="29">
        <v>134</v>
      </c>
      <c r="N7" s="29">
        <v>145.5</v>
      </c>
      <c r="O7" s="7">
        <v>127.5</v>
      </c>
      <c r="P7">
        <v>145.5</v>
      </c>
      <c r="Q7">
        <v>134</v>
      </c>
      <c r="R7">
        <v>142</v>
      </c>
      <c r="S7" t="s">
        <v>13</v>
      </c>
      <c r="T7" t="s">
        <v>13</v>
      </c>
      <c r="U7" t="s">
        <v>13</v>
      </c>
      <c r="V7" t="s">
        <v>13</v>
      </c>
      <c r="W7" t="s">
        <v>13</v>
      </c>
      <c r="X7" t="s">
        <v>13</v>
      </c>
      <c r="Y7" t="s">
        <v>13</v>
      </c>
      <c r="Z7" t="s">
        <v>13</v>
      </c>
      <c r="AA7" t="s">
        <v>13</v>
      </c>
      <c r="AB7" t="s">
        <v>13</v>
      </c>
      <c r="AC7" t="s">
        <v>13</v>
      </c>
      <c r="AD7" t="s">
        <v>13</v>
      </c>
      <c r="AE7" t="s">
        <v>13</v>
      </c>
      <c r="AG7">
        <f t="shared" si="0"/>
        <v>928</v>
      </c>
      <c r="AH7">
        <f t="shared" si="1"/>
        <v>1285.5</v>
      </c>
      <c r="AI7">
        <f t="shared" si="2"/>
        <v>2135.9</v>
      </c>
    </row>
    <row r="8" spans="1:36" ht="16" x14ac:dyDescent="0.2">
      <c r="A8" t="s">
        <v>47</v>
      </c>
      <c r="B8" s="5">
        <v>7</v>
      </c>
      <c r="C8">
        <v>2164.9</v>
      </c>
      <c r="D8">
        <v>9</v>
      </c>
      <c r="E8" s="31">
        <v>339</v>
      </c>
      <c r="F8" s="29">
        <v>389</v>
      </c>
      <c r="G8" s="15">
        <v>244</v>
      </c>
      <c r="H8" s="15">
        <v>174</v>
      </c>
      <c r="I8" s="15">
        <v>188</v>
      </c>
      <c r="J8" s="10">
        <v>181.9</v>
      </c>
      <c r="K8" s="10">
        <v>109</v>
      </c>
      <c r="L8">
        <v>126</v>
      </c>
      <c r="M8">
        <v>133</v>
      </c>
      <c r="N8">
        <v>146</v>
      </c>
      <c r="O8" s="7">
        <v>135</v>
      </c>
      <c r="P8" s="8" t="s">
        <v>13</v>
      </c>
      <c r="Q8" s="8" t="s">
        <v>13</v>
      </c>
      <c r="R8" s="8" t="s">
        <v>13</v>
      </c>
      <c r="S8" t="s">
        <v>13</v>
      </c>
      <c r="T8" s="8" t="s">
        <v>13</v>
      </c>
      <c r="U8" s="8" t="s">
        <v>13</v>
      </c>
      <c r="V8" t="s">
        <v>13</v>
      </c>
      <c r="W8" t="s">
        <v>13</v>
      </c>
      <c r="X8" t="s">
        <v>13</v>
      </c>
      <c r="Y8" t="s">
        <v>13</v>
      </c>
      <c r="Z8" t="s">
        <v>13</v>
      </c>
      <c r="AA8" t="s">
        <v>13</v>
      </c>
      <c r="AB8" t="s">
        <v>13</v>
      </c>
      <c r="AC8" t="s">
        <v>13</v>
      </c>
      <c r="AD8" t="s">
        <v>13</v>
      </c>
      <c r="AE8" t="s">
        <v>13</v>
      </c>
      <c r="AG8">
        <f t="shared" si="0"/>
        <v>972</v>
      </c>
      <c r="AH8">
        <f t="shared" si="1"/>
        <v>1334</v>
      </c>
      <c r="AI8">
        <f t="shared" si="2"/>
        <v>2164.9</v>
      </c>
    </row>
    <row r="9" spans="1:36" ht="16" x14ac:dyDescent="0.2">
      <c r="A9" t="s">
        <v>1</v>
      </c>
      <c r="B9" s="5">
        <v>8</v>
      </c>
      <c r="C9">
        <v>2191.1</v>
      </c>
      <c r="D9">
        <v>3</v>
      </c>
      <c r="E9" s="31">
        <v>358</v>
      </c>
      <c r="F9" s="29">
        <v>368</v>
      </c>
      <c r="G9" s="29">
        <v>218</v>
      </c>
      <c r="H9" s="29">
        <v>177</v>
      </c>
      <c r="I9" s="29">
        <v>190</v>
      </c>
      <c r="J9" s="29">
        <v>187.1</v>
      </c>
      <c r="K9" s="29">
        <v>127</v>
      </c>
      <c r="L9" s="29">
        <v>120</v>
      </c>
      <c r="M9" s="29">
        <v>157</v>
      </c>
      <c r="N9" s="29">
        <v>148</v>
      </c>
      <c r="O9" s="7">
        <v>141</v>
      </c>
      <c r="P9">
        <v>145</v>
      </c>
      <c r="Q9">
        <v>132</v>
      </c>
      <c r="R9">
        <v>139</v>
      </c>
      <c r="S9">
        <v>151</v>
      </c>
      <c r="T9">
        <v>115</v>
      </c>
      <c r="U9">
        <v>151</v>
      </c>
      <c r="V9" s="1">
        <v>168</v>
      </c>
      <c r="W9" s="27">
        <v>137</v>
      </c>
      <c r="X9" s="27">
        <v>171</v>
      </c>
      <c r="Y9" s="28">
        <v>129</v>
      </c>
      <c r="Z9" s="28">
        <v>148</v>
      </c>
      <c r="AA9" s="28">
        <v>149</v>
      </c>
      <c r="AB9" s="28">
        <v>150</v>
      </c>
      <c r="AC9" s="28">
        <v>155</v>
      </c>
      <c r="AD9" s="28">
        <v>124</v>
      </c>
      <c r="AE9" s="28">
        <v>152</v>
      </c>
      <c r="AG9">
        <f t="shared" si="0"/>
        <v>944</v>
      </c>
      <c r="AH9">
        <f t="shared" si="1"/>
        <v>1311</v>
      </c>
      <c r="AI9">
        <f t="shared" si="2"/>
        <v>2191.1</v>
      </c>
    </row>
    <row r="10" spans="1:36" ht="16" x14ac:dyDescent="0.2">
      <c r="A10" t="s">
        <v>139</v>
      </c>
      <c r="B10" s="5">
        <v>9</v>
      </c>
      <c r="C10">
        <v>2236</v>
      </c>
      <c r="D10">
        <v>5</v>
      </c>
      <c r="E10" s="31">
        <v>358</v>
      </c>
      <c r="F10" s="29">
        <v>385.5</v>
      </c>
      <c r="G10" s="29">
        <v>216.5</v>
      </c>
      <c r="H10" s="29">
        <v>168</v>
      </c>
      <c r="I10" s="29">
        <v>176.5</v>
      </c>
      <c r="J10" s="29">
        <v>191</v>
      </c>
      <c r="K10" s="29">
        <v>140</v>
      </c>
      <c r="L10" s="29">
        <v>129.5</v>
      </c>
      <c r="M10" s="29">
        <v>159.5</v>
      </c>
      <c r="N10" s="29">
        <v>154.5</v>
      </c>
      <c r="O10" s="7">
        <v>157</v>
      </c>
      <c r="P10">
        <v>149</v>
      </c>
      <c r="Q10">
        <v>135</v>
      </c>
      <c r="R10">
        <v>141</v>
      </c>
      <c r="S10">
        <v>146</v>
      </c>
      <c r="T10">
        <v>126</v>
      </c>
      <c r="U10">
        <v>127</v>
      </c>
      <c r="V10" t="s">
        <v>13</v>
      </c>
      <c r="W10" t="s">
        <v>13</v>
      </c>
      <c r="X10" t="s">
        <v>13</v>
      </c>
      <c r="Y10" t="s">
        <v>13</v>
      </c>
      <c r="Z10" t="s">
        <v>13</v>
      </c>
      <c r="AA10" t="s">
        <v>13</v>
      </c>
      <c r="AB10" t="s">
        <v>13</v>
      </c>
      <c r="AC10" t="s">
        <v>13</v>
      </c>
      <c r="AD10" t="s">
        <v>13</v>
      </c>
      <c r="AE10" t="s">
        <v>13</v>
      </c>
      <c r="AG10">
        <f t="shared" si="0"/>
        <v>960</v>
      </c>
      <c r="AH10">
        <f t="shared" si="1"/>
        <v>1304.5</v>
      </c>
      <c r="AI10">
        <f t="shared" si="2"/>
        <v>2236</v>
      </c>
    </row>
    <row r="11" spans="1:36" ht="16" x14ac:dyDescent="0.2">
      <c r="A11" t="s">
        <v>17</v>
      </c>
      <c r="B11" s="5">
        <v>10</v>
      </c>
      <c r="C11">
        <v>2277.5</v>
      </c>
      <c r="D11">
        <v>4</v>
      </c>
      <c r="E11" s="31">
        <v>353.5</v>
      </c>
      <c r="F11" s="29">
        <v>373.5</v>
      </c>
      <c r="G11" s="29">
        <v>237.5</v>
      </c>
      <c r="H11" s="29">
        <v>184</v>
      </c>
      <c r="I11" s="29">
        <v>201</v>
      </c>
      <c r="J11" s="29">
        <v>196</v>
      </c>
      <c r="K11" s="29">
        <v>127</v>
      </c>
      <c r="L11" s="29">
        <v>131</v>
      </c>
      <c r="M11" s="29">
        <v>162.5</v>
      </c>
      <c r="N11" s="29">
        <v>150</v>
      </c>
      <c r="O11" s="7">
        <v>161.5</v>
      </c>
      <c r="P11">
        <v>175</v>
      </c>
      <c r="Q11">
        <v>125</v>
      </c>
      <c r="R11">
        <v>168</v>
      </c>
      <c r="S11">
        <v>179</v>
      </c>
      <c r="T11">
        <v>148</v>
      </c>
      <c r="U11">
        <v>139</v>
      </c>
      <c r="V11" s="1">
        <v>146</v>
      </c>
      <c r="W11" t="s">
        <v>13</v>
      </c>
      <c r="X11" t="s">
        <v>13</v>
      </c>
      <c r="Y11" t="s">
        <v>13</v>
      </c>
      <c r="Z11" t="s">
        <v>13</v>
      </c>
      <c r="AA11" t="s">
        <v>13</v>
      </c>
      <c r="AB11" t="s">
        <v>13</v>
      </c>
      <c r="AC11" t="s">
        <v>13</v>
      </c>
      <c r="AD11" t="s">
        <v>13</v>
      </c>
      <c r="AE11" t="s">
        <v>13</v>
      </c>
      <c r="AG11">
        <f t="shared" si="0"/>
        <v>964.5</v>
      </c>
      <c r="AH11">
        <f t="shared" si="1"/>
        <v>1349.5</v>
      </c>
      <c r="AI11">
        <f t="shared" si="2"/>
        <v>2277.5</v>
      </c>
    </row>
    <row r="12" spans="1:36" x14ac:dyDescent="0.2">
      <c r="B12" s="5"/>
      <c r="P12" s="8"/>
      <c r="Q12" s="8"/>
      <c r="R12" s="8"/>
      <c r="T12" s="8"/>
      <c r="U12" s="8"/>
    </row>
    <row r="13" spans="1:36" ht="16" x14ac:dyDescent="0.2">
      <c r="B13" s="5"/>
      <c r="O13" s="7"/>
      <c r="P13" s="8"/>
      <c r="Q13" s="8"/>
      <c r="R13" s="8"/>
      <c r="T13" s="8"/>
      <c r="U13" s="8"/>
    </row>
    <row r="14" spans="1:36" x14ac:dyDescent="0.2">
      <c r="A14" t="s">
        <v>51</v>
      </c>
      <c r="B14" s="5"/>
      <c r="F14" s="2" t="s">
        <v>13</v>
      </c>
      <c r="G14" s="2" t="s">
        <v>13</v>
      </c>
      <c r="H14" s="2" t="s">
        <v>13</v>
      </c>
      <c r="I14" s="2" t="s">
        <v>13</v>
      </c>
      <c r="J14" s="2" t="s">
        <v>13</v>
      </c>
      <c r="K14" s="2" t="s">
        <v>13</v>
      </c>
      <c r="L14" s="2" t="s">
        <v>13</v>
      </c>
      <c r="M14" s="2" t="s">
        <v>13</v>
      </c>
      <c r="N14" s="2" t="s">
        <v>13</v>
      </c>
      <c r="O14" s="2" t="s">
        <v>13</v>
      </c>
      <c r="P14" s="3" t="s">
        <v>13</v>
      </c>
      <c r="Q14" s="3" t="s">
        <v>13</v>
      </c>
      <c r="R14" s="3" t="s">
        <v>13</v>
      </c>
      <c r="S14" s="2" t="s">
        <v>13</v>
      </c>
      <c r="T14" s="3" t="s">
        <v>13</v>
      </c>
      <c r="U14" s="3" t="s">
        <v>13</v>
      </c>
      <c r="V14" s="2" t="s">
        <v>13</v>
      </c>
      <c r="W14" s="2" t="s">
        <v>13</v>
      </c>
      <c r="X14" s="2" t="s">
        <v>13</v>
      </c>
      <c r="Y14" s="2" t="s">
        <v>13</v>
      </c>
      <c r="Z14" s="2" t="s">
        <v>13</v>
      </c>
      <c r="AA14" s="2" t="s">
        <v>13</v>
      </c>
      <c r="AB14" s="2" t="s">
        <v>13</v>
      </c>
      <c r="AC14" s="2" t="s">
        <v>13</v>
      </c>
      <c r="AD14" s="2" t="s">
        <v>13</v>
      </c>
      <c r="AE14" s="2" t="s">
        <v>13</v>
      </c>
    </row>
    <row r="15" spans="1:36" x14ac:dyDescent="0.2">
      <c r="B15" s="5"/>
      <c r="F15" s="2" t="s">
        <v>13</v>
      </c>
      <c r="G15" s="2" t="s">
        <v>13</v>
      </c>
      <c r="H15" s="2" t="s">
        <v>13</v>
      </c>
      <c r="I15" s="2" t="s">
        <v>13</v>
      </c>
      <c r="J15" s="2" t="s">
        <v>13</v>
      </c>
      <c r="K15" s="2" t="s">
        <v>13</v>
      </c>
      <c r="L15" s="2" t="s">
        <v>13</v>
      </c>
      <c r="M15" s="2" t="s">
        <v>13</v>
      </c>
      <c r="N15" s="2" t="s">
        <v>13</v>
      </c>
      <c r="O15" s="2" t="s">
        <v>13</v>
      </c>
      <c r="P15" s="3" t="s">
        <v>13</v>
      </c>
      <c r="Q15" s="3" t="s">
        <v>13</v>
      </c>
      <c r="R15" s="3" t="s">
        <v>13</v>
      </c>
      <c r="S15" s="2" t="s">
        <v>13</v>
      </c>
      <c r="T15" s="3" t="s">
        <v>13</v>
      </c>
      <c r="U15" s="3" t="s">
        <v>13</v>
      </c>
      <c r="V15" s="2" t="s">
        <v>13</v>
      </c>
      <c r="W15" s="2" t="s">
        <v>13</v>
      </c>
      <c r="X15" s="2" t="s">
        <v>13</v>
      </c>
      <c r="Y15" s="2" t="s">
        <v>13</v>
      </c>
      <c r="Z15" s="2" t="s">
        <v>13</v>
      </c>
      <c r="AA15" s="2" t="s">
        <v>13</v>
      </c>
      <c r="AB15" s="2" t="s">
        <v>13</v>
      </c>
      <c r="AC15" s="2" t="s">
        <v>13</v>
      </c>
      <c r="AD15" s="2" t="s">
        <v>13</v>
      </c>
      <c r="AE15" s="2" t="s">
        <v>13</v>
      </c>
    </row>
    <row r="16" spans="1:36" x14ac:dyDescent="0.2">
      <c r="B16" s="5"/>
      <c r="F16" s="2" t="s">
        <v>13</v>
      </c>
      <c r="G16" s="2"/>
      <c r="H16" s="2"/>
      <c r="I16" s="2"/>
      <c r="J16" s="2"/>
      <c r="K16" s="2"/>
      <c r="L16" s="2"/>
      <c r="M16" s="2"/>
      <c r="N16" s="2"/>
      <c r="O16" s="2"/>
      <c r="P16" s="3"/>
      <c r="Q16" s="3"/>
      <c r="R16" s="3"/>
      <c r="S16" s="2"/>
      <c r="T16" s="3"/>
      <c r="U16" s="3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3" ht="16" x14ac:dyDescent="0.2">
      <c r="A17" t="s">
        <v>25</v>
      </c>
      <c r="B17" s="5"/>
      <c r="C17">
        <f>AH17</f>
        <v>0</v>
      </c>
      <c r="D17">
        <v>12</v>
      </c>
      <c r="E17" s="2" t="s">
        <v>13</v>
      </c>
      <c r="F17" s="30">
        <v>357.5</v>
      </c>
      <c r="G17" s="15">
        <v>202.5</v>
      </c>
      <c r="H17" s="15">
        <v>172</v>
      </c>
      <c r="I17" s="15">
        <v>175</v>
      </c>
      <c r="J17" s="2" t="s">
        <v>13</v>
      </c>
      <c r="K17">
        <v>131</v>
      </c>
      <c r="L17">
        <v>123</v>
      </c>
      <c r="M17">
        <v>145</v>
      </c>
      <c r="N17">
        <v>149</v>
      </c>
      <c r="O17" s="7">
        <v>145</v>
      </c>
      <c r="P17">
        <v>143</v>
      </c>
      <c r="Q17">
        <v>139.5</v>
      </c>
      <c r="R17">
        <v>152</v>
      </c>
      <c r="S17" s="2" t="s">
        <v>13</v>
      </c>
      <c r="T17" s="2" t="s">
        <v>13</v>
      </c>
      <c r="U17" s="2" t="s">
        <v>13</v>
      </c>
      <c r="V17" s="2" t="s">
        <v>13</v>
      </c>
      <c r="W17" s="2" t="s">
        <v>13</v>
      </c>
      <c r="X17" s="2" t="s">
        <v>13</v>
      </c>
      <c r="Y17" s="2" t="s">
        <v>13</v>
      </c>
      <c r="Z17" s="2" t="s">
        <v>13</v>
      </c>
      <c r="AA17" s="2" t="s">
        <v>13</v>
      </c>
      <c r="AB17" s="2" t="s">
        <v>13</v>
      </c>
      <c r="AC17" s="2" t="s">
        <v>13</v>
      </c>
      <c r="AD17" s="2" t="s">
        <v>13</v>
      </c>
      <c r="AE17" s="2" t="s">
        <v>13</v>
      </c>
      <c r="AG17">
        <f>SUM(G17:I17)</f>
        <v>549.5</v>
      </c>
    </row>
    <row r="18" spans="1:33" ht="16" x14ac:dyDescent="0.2">
      <c r="A18" t="s">
        <v>140</v>
      </c>
      <c r="B18" s="5"/>
      <c r="C18">
        <f>AH18</f>
        <v>0</v>
      </c>
      <c r="D18">
        <v>13</v>
      </c>
      <c r="E18" s="2" t="s">
        <v>13</v>
      </c>
      <c r="F18">
        <v>361</v>
      </c>
      <c r="G18" s="15">
        <v>215.5</v>
      </c>
      <c r="H18" s="15">
        <v>170</v>
      </c>
      <c r="I18" s="15">
        <v>151</v>
      </c>
      <c r="J18" s="2" t="s">
        <v>13</v>
      </c>
      <c r="K18" s="2" t="s">
        <v>13</v>
      </c>
      <c r="L18" s="2" t="s">
        <v>13</v>
      </c>
      <c r="M18">
        <v>138</v>
      </c>
      <c r="N18">
        <v>145</v>
      </c>
      <c r="O18" s="7">
        <v>139</v>
      </c>
      <c r="P18">
        <v>139</v>
      </c>
      <c r="Q18">
        <v>120</v>
      </c>
      <c r="R18">
        <v>147</v>
      </c>
      <c r="S18">
        <v>150.5</v>
      </c>
      <c r="T18" s="2" t="s">
        <v>13</v>
      </c>
      <c r="U18" s="2" t="s">
        <v>13</v>
      </c>
      <c r="V18" s="2" t="s">
        <v>13</v>
      </c>
      <c r="W18" s="2" t="s">
        <v>13</v>
      </c>
      <c r="X18" s="2" t="s">
        <v>13</v>
      </c>
      <c r="Y18" s="2" t="s">
        <v>13</v>
      </c>
      <c r="Z18" s="2" t="s">
        <v>13</v>
      </c>
      <c r="AA18" s="2" t="s">
        <v>13</v>
      </c>
      <c r="AB18" s="2" t="s">
        <v>13</v>
      </c>
      <c r="AC18" s="2" t="s">
        <v>13</v>
      </c>
      <c r="AD18" s="2" t="s">
        <v>13</v>
      </c>
      <c r="AE18" s="2" t="s">
        <v>13</v>
      </c>
      <c r="AG18">
        <f>SUM(G18:I18)</f>
        <v>536.5</v>
      </c>
    </row>
    <row r="19" spans="1:33" ht="16" x14ac:dyDescent="0.2">
      <c r="A19" t="s">
        <v>8</v>
      </c>
      <c r="B19" s="5"/>
      <c r="E19">
        <v>323</v>
      </c>
      <c r="F19" s="2" t="s">
        <v>13</v>
      </c>
      <c r="G19" s="2" t="s">
        <v>13</v>
      </c>
      <c r="H19" s="2" t="s">
        <v>13</v>
      </c>
      <c r="I19" s="2" t="s">
        <v>13</v>
      </c>
      <c r="J19" s="2" t="s">
        <v>13</v>
      </c>
      <c r="K19">
        <v>130</v>
      </c>
      <c r="L19">
        <v>107</v>
      </c>
      <c r="M19">
        <v>158</v>
      </c>
      <c r="N19">
        <v>148</v>
      </c>
      <c r="O19" s="7">
        <v>139</v>
      </c>
      <c r="P19">
        <v>156</v>
      </c>
      <c r="Q19">
        <v>126</v>
      </c>
      <c r="R19" s="2" t="s">
        <v>13</v>
      </c>
      <c r="S19" s="2" t="s">
        <v>13</v>
      </c>
      <c r="T19">
        <v>121</v>
      </c>
      <c r="U19">
        <v>160</v>
      </c>
      <c r="V19" s="1">
        <v>143</v>
      </c>
      <c r="W19">
        <v>154</v>
      </c>
      <c r="X19">
        <v>179</v>
      </c>
      <c r="Y19" s="1">
        <v>129</v>
      </c>
      <c r="Z19" s="1">
        <v>130</v>
      </c>
      <c r="AA19" s="2" t="s">
        <v>13</v>
      </c>
      <c r="AB19" s="2" t="s">
        <v>13</v>
      </c>
      <c r="AC19" s="2" t="s">
        <v>13</v>
      </c>
      <c r="AD19" s="2" t="s">
        <v>13</v>
      </c>
      <c r="AE19" s="2" t="s">
        <v>13</v>
      </c>
    </row>
    <row r="20" spans="1:33" x14ac:dyDescent="0.2">
      <c r="A20" t="s">
        <v>147</v>
      </c>
      <c r="B20" s="5"/>
      <c r="E20" s="2" t="s">
        <v>13</v>
      </c>
      <c r="F20">
        <v>340</v>
      </c>
      <c r="G20" s="2" t="s">
        <v>13</v>
      </c>
      <c r="H20" s="2" t="s">
        <v>13</v>
      </c>
      <c r="I20" s="2" t="s">
        <v>13</v>
      </c>
      <c r="J20" s="2" t="s">
        <v>13</v>
      </c>
      <c r="K20" s="2" t="s">
        <v>13</v>
      </c>
      <c r="L20" s="2" t="s">
        <v>13</v>
      </c>
      <c r="M20" s="2" t="s">
        <v>13</v>
      </c>
      <c r="N20" s="2" t="s">
        <v>13</v>
      </c>
      <c r="O20" s="2" t="s">
        <v>13</v>
      </c>
      <c r="P20" s="3" t="s">
        <v>13</v>
      </c>
      <c r="Q20" s="3" t="s">
        <v>13</v>
      </c>
      <c r="R20" s="3" t="s">
        <v>13</v>
      </c>
      <c r="S20" s="2" t="s">
        <v>13</v>
      </c>
      <c r="T20" s="3" t="s">
        <v>13</v>
      </c>
      <c r="U20" s="3" t="s">
        <v>13</v>
      </c>
      <c r="V20" s="2" t="s">
        <v>13</v>
      </c>
      <c r="W20" s="2" t="s">
        <v>13</v>
      </c>
      <c r="X20" s="2" t="s">
        <v>13</v>
      </c>
      <c r="Y20" s="2" t="s">
        <v>13</v>
      </c>
      <c r="Z20" s="2" t="s">
        <v>13</v>
      </c>
      <c r="AA20" s="2" t="s">
        <v>13</v>
      </c>
      <c r="AB20" s="2" t="s">
        <v>13</v>
      </c>
      <c r="AC20" s="2" t="s">
        <v>13</v>
      </c>
      <c r="AD20" s="2" t="s">
        <v>13</v>
      </c>
      <c r="AE20" s="2" t="s">
        <v>13</v>
      </c>
    </row>
    <row r="21" spans="1:33" x14ac:dyDescent="0.2">
      <c r="A21" t="s">
        <v>146</v>
      </c>
      <c r="B21" s="5"/>
      <c r="E21" s="31">
        <v>348.5</v>
      </c>
      <c r="F21" s="31">
        <v>334</v>
      </c>
      <c r="G21" s="2" t="s">
        <v>13</v>
      </c>
      <c r="H21" s="2" t="s">
        <v>13</v>
      </c>
      <c r="I21" s="2" t="s">
        <v>13</v>
      </c>
      <c r="J21" s="2" t="s">
        <v>13</v>
      </c>
      <c r="K21" s="2" t="s">
        <v>13</v>
      </c>
      <c r="L21" s="2" t="s">
        <v>13</v>
      </c>
      <c r="M21" s="2" t="s">
        <v>13</v>
      </c>
      <c r="N21" s="2" t="s">
        <v>13</v>
      </c>
      <c r="O21" s="2" t="s">
        <v>13</v>
      </c>
      <c r="P21" s="3" t="s">
        <v>13</v>
      </c>
      <c r="Q21" s="3" t="s">
        <v>13</v>
      </c>
      <c r="R21" s="3" t="s">
        <v>13</v>
      </c>
      <c r="S21" s="2" t="s">
        <v>13</v>
      </c>
      <c r="T21" s="3" t="s">
        <v>13</v>
      </c>
      <c r="U21" s="3" t="s">
        <v>13</v>
      </c>
      <c r="V21" s="2" t="s">
        <v>13</v>
      </c>
      <c r="W21" s="2" t="s">
        <v>13</v>
      </c>
      <c r="X21" s="2" t="s">
        <v>13</v>
      </c>
      <c r="Y21" s="2" t="s">
        <v>13</v>
      </c>
      <c r="Z21" s="2" t="s">
        <v>13</v>
      </c>
      <c r="AA21" s="2" t="s">
        <v>13</v>
      </c>
      <c r="AB21" s="2" t="s">
        <v>13</v>
      </c>
      <c r="AC21" s="2" t="s">
        <v>13</v>
      </c>
      <c r="AD21" s="2" t="s">
        <v>13</v>
      </c>
      <c r="AE21" s="2" t="s">
        <v>13</v>
      </c>
    </row>
    <row r="22" spans="1:33" x14ac:dyDescent="0.2">
      <c r="B22" s="5"/>
      <c r="P22" s="8"/>
      <c r="Q22" s="8"/>
      <c r="R22" s="8"/>
      <c r="T22" s="8"/>
      <c r="U22" s="8"/>
    </row>
    <row r="23" spans="1:33" ht="16" x14ac:dyDescent="0.2">
      <c r="A23" t="s">
        <v>11</v>
      </c>
      <c r="B23" s="5"/>
      <c r="F23" s="2" t="s">
        <v>13</v>
      </c>
      <c r="G23" s="15">
        <v>211</v>
      </c>
      <c r="H23" s="15">
        <v>164</v>
      </c>
      <c r="I23" s="15">
        <v>184</v>
      </c>
      <c r="J23" s="2" t="s">
        <v>13</v>
      </c>
      <c r="K23" s="2" t="s">
        <v>13</v>
      </c>
      <c r="L23" s="2" t="s">
        <v>13</v>
      </c>
      <c r="M23" s="2" t="s">
        <v>13</v>
      </c>
      <c r="N23">
        <v>151</v>
      </c>
      <c r="O23" s="7">
        <v>135</v>
      </c>
      <c r="P23">
        <v>143</v>
      </c>
      <c r="Q23">
        <v>129</v>
      </c>
      <c r="R23">
        <v>142</v>
      </c>
      <c r="S23">
        <v>157</v>
      </c>
      <c r="T23">
        <v>130</v>
      </c>
      <c r="U23">
        <v>137.5</v>
      </c>
      <c r="V23" s="1">
        <v>136.5</v>
      </c>
      <c r="W23">
        <v>141</v>
      </c>
      <c r="X23">
        <v>170.5</v>
      </c>
      <c r="Y23" s="1">
        <v>144</v>
      </c>
      <c r="Z23" s="1">
        <v>155</v>
      </c>
      <c r="AA23" s="1">
        <v>138.5</v>
      </c>
      <c r="AB23" s="1">
        <v>146</v>
      </c>
      <c r="AC23" s="1">
        <v>155</v>
      </c>
      <c r="AD23" s="1">
        <v>119</v>
      </c>
      <c r="AE23" s="1">
        <v>149</v>
      </c>
      <c r="AG23">
        <f>SUM(G23:I23)</f>
        <v>559</v>
      </c>
    </row>
    <row r="24" spans="1:33" x14ac:dyDescent="0.2">
      <c r="A24" t="s">
        <v>145</v>
      </c>
      <c r="B24" s="5"/>
      <c r="F24" s="2" t="s">
        <v>13</v>
      </c>
      <c r="G24">
        <v>233</v>
      </c>
      <c r="H24" s="2" t="s">
        <v>13</v>
      </c>
      <c r="I24" s="2" t="s">
        <v>13</v>
      </c>
      <c r="J24" s="2" t="s">
        <v>13</v>
      </c>
      <c r="K24" s="2" t="s">
        <v>13</v>
      </c>
      <c r="L24" s="2" t="s">
        <v>13</v>
      </c>
      <c r="M24" s="2" t="s">
        <v>13</v>
      </c>
      <c r="N24" s="2" t="s">
        <v>13</v>
      </c>
      <c r="O24" s="2" t="s">
        <v>13</v>
      </c>
      <c r="P24" s="3" t="s">
        <v>13</v>
      </c>
      <c r="Q24" s="3" t="s">
        <v>13</v>
      </c>
      <c r="R24" s="3" t="s">
        <v>13</v>
      </c>
      <c r="S24" s="2" t="s">
        <v>13</v>
      </c>
      <c r="T24" s="3" t="s">
        <v>13</v>
      </c>
      <c r="U24" s="3" t="s">
        <v>13</v>
      </c>
      <c r="V24" s="2" t="s">
        <v>13</v>
      </c>
      <c r="W24" s="2" t="s">
        <v>13</v>
      </c>
      <c r="X24" s="2" t="s">
        <v>13</v>
      </c>
      <c r="Y24" s="2" t="s">
        <v>13</v>
      </c>
      <c r="Z24" s="2" t="s">
        <v>13</v>
      </c>
      <c r="AA24" s="2" t="s">
        <v>13</v>
      </c>
      <c r="AB24" s="2" t="s">
        <v>13</v>
      </c>
      <c r="AC24" s="2" t="s">
        <v>13</v>
      </c>
      <c r="AD24" s="2" t="s">
        <v>13</v>
      </c>
      <c r="AE24" s="2" t="s">
        <v>13</v>
      </c>
    </row>
    <row r="25" spans="1:33" ht="16" x14ac:dyDescent="0.2">
      <c r="A25" t="s">
        <v>4</v>
      </c>
      <c r="B25" s="5"/>
      <c r="F25" s="2" t="s">
        <v>13</v>
      </c>
      <c r="G25">
        <v>233</v>
      </c>
      <c r="H25" s="2" t="s">
        <v>13</v>
      </c>
      <c r="I25" s="2" t="s">
        <v>13</v>
      </c>
      <c r="J25" s="2" t="s">
        <v>13</v>
      </c>
      <c r="K25" s="2" t="s">
        <v>13</v>
      </c>
      <c r="L25" s="2" t="s">
        <v>13</v>
      </c>
      <c r="M25">
        <v>167</v>
      </c>
      <c r="N25">
        <v>144</v>
      </c>
      <c r="O25" s="7">
        <v>145.5</v>
      </c>
      <c r="P25">
        <v>137</v>
      </c>
      <c r="Q25">
        <v>142.5</v>
      </c>
      <c r="R25">
        <v>161.5</v>
      </c>
      <c r="S25">
        <v>158</v>
      </c>
      <c r="T25">
        <v>108</v>
      </c>
      <c r="U25">
        <v>142</v>
      </c>
      <c r="V25" s="1">
        <v>136</v>
      </c>
      <c r="W25">
        <v>142</v>
      </c>
      <c r="X25" s="2" t="s">
        <v>13</v>
      </c>
      <c r="Y25" s="2" t="s">
        <v>13</v>
      </c>
      <c r="Z25" s="2" t="s">
        <v>13</v>
      </c>
      <c r="AA25" s="2" t="s">
        <v>13</v>
      </c>
      <c r="AB25" s="2" t="s">
        <v>13</v>
      </c>
      <c r="AC25" s="2" t="s">
        <v>13</v>
      </c>
      <c r="AD25" s="2" t="s">
        <v>13</v>
      </c>
      <c r="AE25" s="2" t="s">
        <v>13</v>
      </c>
    </row>
    <row r="26" spans="1:33" x14ac:dyDescent="0.2">
      <c r="A26" t="s">
        <v>122</v>
      </c>
      <c r="B26" s="5"/>
      <c r="F26" s="2" t="s">
        <v>13</v>
      </c>
      <c r="G26" s="15">
        <v>216</v>
      </c>
      <c r="H26" s="15">
        <v>162</v>
      </c>
      <c r="I26" s="15">
        <v>177</v>
      </c>
      <c r="J26">
        <v>196</v>
      </c>
      <c r="K26" s="2" t="s">
        <v>13</v>
      </c>
      <c r="L26" s="2" t="s">
        <v>13</v>
      </c>
      <c r="M26" s="2" t="s">
        <v>13</v>
      </c>
      <c r="N26" s="2" t="s">
        <v>13</v>
      </c>
      <c r="O26" s="2" t="s">
        <v>13</v>
      </c>
      <c r="P26" s="3" t="s">
        <v>13</v>
      </c>
      <c r="Q26" s="3" t="s">
        <v>13</v>
      </c>
      <c r="R26" s="3" t="s">
        <v>13</v>
      </c>
      <c r="S26" s="2" t="s">
        <v>13</v>
      </c>
      <c r="T26" s="3" t="s">
        <v>13</v>
      </c>
      <c r="U26" s="3" t="s">
        <v>13</v>
      </c>
      <c r="V26" s="2" t="s">
        <v>13</v>
      </c>
      <c r="W26" s="2" t="s">
        <v>13</v>
      </c>
      <c r="X26" s="2" t="s">
        <v>13</v>
      </c>
      <c r="Y26" s="2" t="s">
        <v>13</v>
      </c>
      <c r="Z26" s="2" t="s">
        <v>13</v>
      </c>
      <c r="AA26" s="2" t="s">
        <v>13</v>
      </c>
      <c r="AB26" s="2" t="s">
        <v>13</v>
      </c>
      <c r="AC26" s="2" t="s">
        <v>13</v>
      </c>
      <c r="AD26" s="2" t="s">
        <v>13</v>
      </c>
      <c r="AE26" s="2" t="s">
        <v>13</v>
      </c>
      <c r="AG26">
        <f>SUM(G26:I26)</f>
        <v>555</v>
      </c>
    </row>
    <row r="27" spans="1:33" x14ac:dyDescent="0.2">
      <c r="A27" t="s">
        <v>143</v>
      </c>
      <c r="B27" s="5"/>
      <c r="F27" s="2" t="s">
        <v>13</v>
      </c>
      <c r="G27" s="2" t="s">
        <v>13</v>
      </c>
      <c r="H27">
        <v>185</v>
      </c>
      <c r="I27" s="2" t="s">
        <v>13</v>
      </c>
      <c r="J27" s="2" t="s">
        <v>13</v>
      </c>
      <c r="K27" s="2" t="s">
        <v>13</v>
      </c>
      <c r="L27" s="2" t="s">
        <v>13</v>
      </c>
      <c r="M27" s="2" t="s">
        <v>13</v>
      </c>
      <c r="N27" s="2" t="s">
        <v>13</v>
      </c>
      <c r="O27" s="2" t="s">
        <v>13</v>
      </c>
      <c r="P27" s="3" t="s">
        <v>13</v>
      </c>
      <c r="Q27" s="3" t="s">
        <v>13</v>
      </c>
      <c r="R27" s="3" t="s">
        <v>13</v>
      </c>
      <c r="S27" s="2" t="s">
        <v>13</v>
      </c>
      <c r="T27" s="3" t="s">
        <v>13</v>
      </c>
      <c r="U27" s="3" t="s">
        <v>13</v>
      </c>
      <c r="V27" s="2" t="s">
        <v>13</v>
      </c>
      <c r="W27" s="2" t="s">
        <v>13</v>
      </c>
      <c r="X27" s="2" t="s">
        <v>13</v>
      </c>
      <c r="Y27" s="2" t="s">
        <v>13</v>
      </c>
      <c r="Z27" s="2" t="s">
        <v>13</v>
      </c>
      <c r="AA27" s="2" t="s">
        <v>13</v>
      </c>
      <c r="AB27" s="2" t="s">
        <v>13</v>
      </c>
      <c r="AC27" s="2" t="s">
        <v>13</v>
      </c>
      <c r="AD27" s="2" t="s">
        <v>13</v>
      </c>
      <c r="AE27" s="2" t="s">
        <v>13</v>
      </c>
    </row>
    <row r="28" spans="1:33" x14ac:dyDescent="0.2">
      <c r="A28" t="s">
        <v>144</v>
      </c>
      <c r="B28" s="5"/>
      <c r="F28" s="2" t="s">
        <v>13</v>
      </c>
      <c r="G28" s="2" t="s">
        <v>13</v>
      </c>
      <c r="H28">
        <v>193</v>
      </c>
      <c r="I28" s="2" t="s">
        <v>13</v>
      </c>
      <c r="J28" s="2" t="s">
        <v>13</v>
      </c>
      <c r="K28" s="2" t="s">
        <v>13</v>
      </c>
      <c r="L28" s="2" t="s">
        <v>13</v>
      </c>
      <c r="M28" s="2" t="s">
        <v>13</v>
      </c>
      <c r="N28" s="2" t="s">
        <v>13</v>
      </c>
      <c r="O28" s="2" t="s">
        <v>13</v>
      </c>
      <c r="P28" s="3" t="s">
        <v>13</v>
      </c>
      <c r="Q28" s="3" t="s">
        <v>13</v>
      </c>
      <c r="R28" s="3" t="s">
        <v>13</v>
      </c>
      <c r="S28" s="2" t="s">
        <v>13</v>
      </c>
      <c r="T28" s="3" t="s">
        <v>13</v>
      </c>
      <c r="U28" s="3" t="s">
        <v>13</v>
      </c>
      <c r="V28" s="2" t="s">
        <v>13</v>
      </c>
      <c r="W28" s="2" t="s">
        <v>13</v>
      </c>
      <c r="X28" s="2" t="s">
        <v>13</v>
      </c>
      <c r="Y28" s="2" t="s">
        <v>13</v>
      </c>
      <c r="Z28" s="2" t="s">
        <v>13</v>
      </c>
      <c r="AA28" s="2" t="s">
        <v>13</v>
      </c>
      <c r="AB28" s="2" t="s">
        <v>13</v>
      </c>
      <c r="AC28" s="2" t="s">
        <v>13</v>
      </c>
      <c r="AD28" s="2" t="s">
        <v>13</v>
      </c>
      <c r="AE28" s="2" t="s">
        <v>13</v>
      </c>
    </row>
    <row r="29" spans="1:33" x14ac:dyDescent="0.2">
      <c r="A29" t="s">
        <v>15</v>
      </c>
      <c r="B29" s="5"/>
      <c r="F29" s="2" t="s">
        <v>13</v>
      </c>
      <c r="G29" s="2" t="s">
        <v>13</v>
      </c>
      <c r="H29" s="2" t="s">
        <v>13</v>
      </c>
      <c r="I29">
        <v>176.5</v>
      </c>
      <c r="J29">
        <v>183</v>
      </c>
      <c r="K29">
        <v>130.5</v>
      </c>
      <c r="L29">
        <v>148.5</v>
      </c>
      <c r="M29" s="2" t="s">
        <v>13</v>
      </c>
      <c r="N29" s="2" t="s">
        <v>13</v>
      </c>
      <c r="O29" s="2" t="s">
        <v>13</v>
      </c>
      <c r="P29">
        <v>148</v>
      </c>
      <c r="Q29">
        <v>147.5</v>
      </c>
      <c r="R29" s="3" t="s">
        <v>13</v>
      </c>
      <c r="S29" s="2" t="s">
        <v>13</v>
      </c>
      <c r="T29">
        <v>132.5</v>
      </c>
      <c r="U29">
        <v>145.5</v>
      </c>
      <c r="V29" s="1">
        <v>160.5</v>
      </c>
      <c r="W29">
        <v>152</v>
      </c>
      <c r="X29" s="2" t="s">
        <v>13</v>
      </c>
      <c r="Y29" s="2" t="s">
        <v>13</v>
      </c>
      <c r="Z29" s="2" t="s">
        <v>13</v>
      </c>
      <c r="AA29" s="2" t="s">
        <v>13</v>
      </c>
      <c r="AB29" s="2" t="s">
        <v>13</v>
      </c>
      <c r="AC29" s="2" t="s">
        <v>13</v>
      </c>
      <c r="AD29" s="2" t="s">
        <v>13</v>
      </c>
      <c r="AE29" s="2" t="s">
        <v>13</v>
      </c>
    </row>
    <row r="30" spans="1:33" x14ac:dyDescent="0.2">
      <c r="A30" t="s">
        <v>120</v>
      </c>
      <c r="B30" s="5"/>
      <c r="F30" s="2" t="s">
        <v>13</v>
      </c>
      <c r="G30" s="2" t="s">
        <v>13</v>
      </c>
      <c r="H30" s="2" t="s">
        <v>13</v>
      </c>
      <c r="I30">
        <v>178</v>
      </c>
      <c r="J30">
        <v>185</v>
      </c>
      <c r="K30" s="2" t="s">
        <v>13</v>
      </c>
      <c r="L30" s="2" t="s">
        <v>13</v>
      </c>
      <c r="M30" s="2" t="s">
        <v>13</v>
      </c>
      <c r="N30" s="2" t="s">
        <v>13</v>
      </c>
      <c r="O30" s="2" t="s">
        <v>13</v>
      </c>
      <c r="P30" s="3" t="s">
        <v>13</v>
      </c>
      <c r="Q30" s="3" t="s">
        <v>13</v>
      </c>
      <c r="R30" s="3" t="s">
        <v>13</v>
      </c>
      <c r="S30" s="2" t="s">
        <v>13</v>
      </c>
      <c r="T30" s="3" t="s">
        <v>13</v>
      </c>
      <c r="U30" s="3" t="s">
        <v>13</v>
      </c>
      <c r="V30" s="2" t="s">
        <v>13</v>
      </c>
      <c r="W30" s="2" t="s">
        <v>13</v>
      </c>
      <c r="X30" s="2" t="s">
        <v>13</v>
      </c>
      <c r="Y30" s="2" t="s">
        <v>13</v>
      </c>
      <c r="Z30" s="2" t="s">
        <v>13</v>
      </c>
      <c r="AA30" s="2" t="s">
        <v>13</v>
      </c>
      <c r="AB30" s="2" t="s">
        <v>13</v>
      </c>
      <c r="AC30" s="2" t="s">
        <v>13</v>
      </c>
      <c r="AD30" s="2" t="s">
        <v>13</v>
      </c>
      <c r="AE30" s="2" t="s">
        <v>13</v>
      </c>
    </row>
    <row r="31" spans="1:33" x14ac:dyDescent="0.2">
      <c r="A31" t="s">
        <v>141</v>
      </c>
      <c r="B31" s="5"/>
      <c r="F31" s="2" t="s">
        <v>13</v>
      </c>
      <c r="G31" s="2" t="s">
        <v>13</v>
      </c>
      <c r="H31" s="2" t="s">
        <v>13</v>
      </c>
      <c r="I31">
        <v>175</v>
      </c>
      <c r="J31" s="2" t="s">
        <v>13</v>
      </c>
      <c r="K31" s="2" t="s">
        <v>13</v>
      </c>
      <c r="L31" s="2" t="s">
        <v>13</v>
      </c>
      <c r="M31" s="2" t="s">
        <v>13</v>
      </c>
      <c r="N31" s="2" t="s">
        <v>13</v>
      </c>
      <c r="O31" s="2" t="s">
        <v>13</v>
      </c>
      <c r="P31" s="3" t="s">
        <v>13</v>
      </c>
      <c r="Q31" s="3" t="s">
        <v>13</v>
      </c>
      <c r="R31" s="3" t="s">
        <v>13</v>
      </c>
      <c r="S31" s="2" t="s">
        <v>13</v>
      </c>
      <c r="T31" s="3" t="s">
        <v>13</v>
      </c>
      <c r="U31" s="3" t="s">
        <v>13</v>
      </c>
      <c r="V31" s="2" t="s">
        <v>13</v>
      </c>
      <c r="W31" s="2" t="s">
        <v>13</v>
      </c>
      <c r="X31" s="2" t="s">
        <v>13</v>
      </c>
      <c r="Y31" s="2" t="s">
        <v>13</v>
      </c>
      <c r="Z31" s="2" t="s">
        <v>13</v>
      </c>
      <c r="AA31" s="2" t="s">
        <v>13</v>
      </c>
      <c r="AB31" s="2" t="s">
        <v>13</v>
      </c>
      <c r="AC31" s="2" t="s">
        <v>13</v>
      </c>
      <c r="AD31" s="2" t="s">
        <v>13</v>
      </c>
      <c r="AE31" s="2" t="s">
        <v>13</v>
      </c>
    </row>
    <row r="32" spans="1:33" x14ac:dyDescent="0.2">
      <c r="A32" t="s">
        <v>142</v>
      </c>
      <c r="B32" s="5"/>
      <c r="F32" s="2" t="s">
        <v>13</v>
      </c>
      <c r="G32" s="2" t="s">
        <v>13</v>
      </c>
      <c r="H32" s="2" t="s">
        <v>13</v>
      </c>
      <c r="I32">
        <v>176</v>
      </c>
      <c r="J32" s="2" t="s">
        <v>13</v>
      </c>
      <c r="K32" s="2" t="s">
        <v>13</v>
      </c>
      <c r="L32" s="2" t="s">
        <v>13</v>
      </c>
      <c r="M32" s="2" t="s">
        <v>13</v>
      </c>
      <c r="N32" s="2" t="s">
        <v>13</v>
      </c>
      <c r="O32" s="2" t="s">
        <v>13</v>
      </c>
      <c r="P32" s="3" t="s">
        <v>13</v>
      </c>
      <c r="Q32" s="3" t="s">
        <v>13</v>
      </c>
      <c r="R32" s="3" t="s">
        <v>13</v>
      </c>
      <c r="S32" s="2" t="s">
        <v>13</v>
      </c>
      <c r="T32" s="3" t="s">
        <v>13</v>
      </c>
      <c r="U32" s="3" t="s">
        <v>13</v>
      </c>
      <c r="V32" s="2" t="s">
        <v>13</v>
      </c>
      <c r="W32" s="2" t="s">
        <v>13</v>
      </c>
      <c r="X32" s="2" t="s">
        <v>13</v>
      </c>
      <c r="Y32" s="2" t="s">
        <v>13</v>
      </c>
      <c r="Z32" s="2" t="s">
        <v>13</v>
      </c>
      <c r="AA32" s="2" t="s">
        <v>13</v>
      </c>
      <c r="AB32" s="2" t="s">
        <v>13</v>
      </c>
      <c r="AC32" s="2" t="s">
        <v>13</v>
      </c>
      <c r="AD32" s="2" t="s">
        <v>13</v>
      </c>
      <c r="AE32" s="2" t="s">
        <v>13</v>
      </c>
    </row>
    <row r="33" spans="1:31" x14ac:dyDescent="0.2">
      <c r="A33" t="s">
        <v>55</v>
      </c>
      <c r="B33" s="5"/>
      <c r="F33" s="2" t="s">
        <v>13</v>
      </c>
      <c r="G33" s="2" t="s">
        <v>13</v>
      </c>
      <c r="H33" s="2" t="s">
        <v>13</v>
      </c>
      <c r="I33" s="2" t="s">
        <v>13</v>
      </c>
      <c r="J33" s="2" t="s">
        <v>13</v>
      </c>
      <c r="K33" s="2" t="s">
        <v>13</v>
      </c>
      <c r="L33">
        <v>115.5</v>
      </c>
      <c r="M33">
        <v>162</v>
      </c>
      <c r="N33">
        <v>154</v>
      </c>
      <c r="O33" s="2" t="s">
        <v>13</v>
      </c>
      <c r="P33" s="3" t="s">
        <v>13</v>
      </c>
      <c r="Q33" s="3" t="s">
        <v>13</v>
      </c>
      <c r="R33" s="3" t="s">
        <v>13</v>
      </c>
      <c r="S33" s="2" t="s">
        <v>13</v>
      </c>
      <c r="T33" s="3" t="s">
        <v>13</v>
      </c>
      <c r="U33" s="3" t="s">
        <v>13</v>
      </c>
      <c r="V33" s="2" t="s">
        <v>13</v>
      </c>
      <c r="W33" s="2" t="s">
        <v>13</v>
      </c>
      <c r="X33" s="2" t="s">
        <v>13</v>
      </c>
      <c r="Y33" s="2" t="s">
        <v>13</v>
      </c>
      <c r="Z33" s="2" t="s">
        <v>13</v>
      </c>
      <c r="AA33" s="2" t="s">
        <v>13</v>
      </c>
      <c r="AB33" s="2" t="s">
        <v>13</v>
      </c>
      <c r="AC33" s="2" t="s">
        <v>13</v>
      </c>
      <c r="AD33" s="2" t="s">
        <v>13</v>
      </c>
      <c r="AE33" s="2" t="s">
        <v>13</v>
      </c>
    </row>
    <row r="34" spans="1:31" ht="16" x14ac:dyDescent="0.2">
      <c r="A34" t="s">
        <v>63</v>
      </c>
      <c r="B34" s="5"/>
      <c r="F34" s="2" t="s">
        <v>13</v>
      </c>
      <c r="G34" s="2" t="s">
        <v>13</v>
      </c>
      <c r="H34" s="2" t="s">
        <v>13</v>
      </c>
      <c r="I34" s="2" t="s">
        <v>13</v>
      </c>
      <c r="J34">
        <v>181.7</v>
      </c>
      <c r="K34">
        <v>134</v>
      </c>
      <c r="L34">
        <v>119</v>
      </c>
      <c r="M34">
        <v>178</v>
      </c>
      <c r="N34">
        <v>147</v>
      </c>
      <c r="O34" s="7">
        <v>153</v>
      </c>
      <c r="P34">
        <v>151</v>
      </c>
      <c r="Q34">
        <v>148</v>
      </c>
      <c r="R34">
        <v>141</v>
      </c>
      <c r="S34">
        <v>174</v>
      </c>
      <c r="T34">
        <v>125</v>
      </c>
      <c r="U34">
        <v>150</v>
      </c>
      <c r="V34" s="1">
        <v>154</v>
      </c>
      <c r="W34" s="27">
        <v>140</v>
      </c>
      <c r="X34" s="27">
        <v>170</v>
      </c>
      <c r="Y34" s="28">
        <v>145</v>
      </c>
      <c r="Z34" s="28">
        <v>133</v>
      </c>
      <c r="AA34" s="28">
        <v>146</v>
      </c>
      <c r="AB34" s="28">
        <v>131</v>
      </c>
      <c r="AC34" s="28">
        <v>173</v>
      </c>
      <c r="AD34" s="28">
        <v>133</v>
      </c>
      <c r="AE34" s="28">
        <v>155</v>
      </c>
    </row>
    <row r="36" spans="1:31" x14ac:dyDescent="0.2">
      <c r="A36" t="s">
        <v>54</v>
      </c>
      <c r="B36" s="5"/>
      <c r="F36" s="2" t="s">
        <v>13</v>
      </c>
      <c r="G36" s="2" t="s">
        <v>13</v>
      </c>
      <c r="H36" s="2" t="s">
        <v>13</v>
      </c>
      <c r="I36" s="2" t="s">
        <v>13</v>
      </c>
      <c r="J36" s="2" t="s">
        <v>13</v>
      </c>
      <c r="K36">
        <v>121</v>
      </c>
      <c r="L36">
        <v>121</v>
      </c>
      <c r="M36">
        <v>142</v>
      </c>
      <c r="N36">
        <v>145</v>
      </c>
      <c r="O36" s="2" t="s">
        <v>13</v>
      </c>
      <c r="P36" s="3" t="s">
        <v>13</v>
      </c>
      <c r="Q36" s="3" t="s">
        <v>13</v>
      </c>
      <c r="R36" s="3" t="s">
        <v>13</v>
      </c>
      <c r="S36" s="2" t="s">
        <v>13</v>
      </c>
      <c r="T36" s="3" t="s">
        <v>13</v>
      </c>
      <c r="U36" s="3" t="s">
        <v>13</v>
      </c>
      <c r="V36" s="2" t="s">
        <v>13</v>
      </c>
      <c r="W36" s="2" t="s">
        <v>13</v>
      </c>
      <c r="X36" s="2" t="s">
        <v>13</v>
      </c>
      <c r="Y36" s="2" t="s">
        <v>13</v>
      </c>
      <c r="Z36" s="2" t="s">
        <v>13</v>
      </c>
      <c r="AA36" s="2" t="s">
        <v>13</v>
      </c>
      <c r="AB36" s="2" t="s">
        <v>13</v>
      </c>
      <c r="AC36" s="2" t="s">
        <v>13</v>
      </c>
      <c r="AD36" s="2" t="s">
        <v>13</v>
      </c>
      <c r="AE36" s="2" t="s">
        <v>13</v>
      </c>
    </row>
    <row r="37" spans="1:31" x14ac:dyDescent="0.2">
      <c r="A37" t="s">
        <v>61</v>
      </c>
      <c r="B37" s="5"/>
      <c r="F37" s="2" t="s">
        <v>13</v>
      </c>
      <c r="G37" s="2" t="s">
        <v>13</v>
      </c>
      <c r="H37" s="2" t="s">
        <v>13</v>
      </c>
      <c r="I37" s="2" t="s">
        <v>13</v>
      </c>
      <c r="J37" s="2" t="s">
        <v>13</v>
      </c>
      <c r="K37">
        <v>138</v>
      </c>
      <c r="L37">
        <v>141</v>
      </c>
      <c r="M37">
        <v>164</v>
      </c>
      <c r="N37" s="2" t="s">
        <v>13</v>
      </c>
      <c r="O37" s="2" t="s">
        <v>13</v>
      </c>
      <c r="P37" s="3" t="s">
        <v>13</v>
      </c>
      <c r="Q37" s="3" t="s">
        <v>13</v>
      </c>
      <c r="R37" s="3" t="s">
        <v>13</v>
      </c>
      <c r="S37" s="2" t="s">
        <v>13</v>
      </c>
      <c r="T37" s="3" t="s">
        <v>13</v>
      </c>
      <c r="U37" s="3" t="s">
        <v>13</v>
      </c>
      <c r="V37" s="2" t="s">
        <v>13</v>
      </c>
      <c r="W37" s="2" t="s">
        <v>13</v>
      </c>
      <c r="X37" s="2" t="s">
        <v>13</v>
      </c>
      <c r="Y37" s="2" t="s">
        <v>13</v>
      </c>
      <c r="Z37" s="2" t="s">
        <v>13</v>
      </c>
      <c r="AA37" s="2" t="s">
        <v>13</v>
      </c>
      <c r="AB37" s="2" t="s">
        <v>13</v>
      </c>
      <c r="AC37" s="2" t="s">
        <v>13</v>
      </c>
      <c r="AD37" s="2" t="s">
        <v>13</v>
      </c>
      <c r="AE37" s="2" t="s">
        <v>13</v>
      </c>
    </row>
    <row r="38" spans="1:31" ht="16" x14ac:dyDescent="0.2">
      <c r="A38" t="s">
        <v>5</v>
      </c>
      <c r="B38" s="5"/>
      <c r="F38" s="2" t="s">
        <v>13</v>
      </c>
      <c r="G38" s="2" t="s">
        <v>13</v>
      </c>
      <c r="H38" s="2" t="s">
        <v>13</v>
      </c>
      <c r="I38" s="2" t="s">
        <v>13</v>
      </c>
      <c r="J38" s="2" t="s">
        <v>13</v>
      </c>
      <c r="K38">
        <v>137</v>
      </c>
      <c r="L38">
        <v>127</v>
      </c>
      <c r="M38" s="2" t="s">
        <v>13</v>
      </c>
      <c r="N38" s="2" t="s">
        <v>13</v>
      </c>
      <c r="O38" s="7">
        <v>148</v>
      </c>
      <c r="P38">
        <v>166</v>
      </c>
      <c r="Q38">
        <v>146</v>
      </c>
      <c r="R38">
        <v>145</v>
      </c>
      <c r="S38">
        <v>141</v>
      </c>
      <c r="T38">
        <v>152.5</v>
      </c>
      <c r="U38">
        <v>143.5</v>
      </c>
      <c r="V38" s="2" t="s">
        <v>13</v>
      </c>
      <c r="W38" s="2" t="s">
        <v>13</v>
      </c>
      <c r="X38" s="2" t="s">
        <v>13</v>
      </c>
      <c r="Y38" s="2" t="s">
        <v>13</v>
      </c>
      <c r="Z38" s="2" t="s">
        <v>13</v>
      </c>
      <c r="AA38" s="2" t="s">
        <v>13</v>
      </c>
      <c r="AB38" s="2" t="s">
        <v>13</v>
      </c>
      <c r="AC38" s="2" t="s">
        <v>13</v>
      </c>
      <c r="AD38" s="2" t="s">
        <v>13</v>
      </c>
      <c r="AE38" s="2" t="s">
        <v>13</v>
      </c>
    </row>
    <row r="39" spans="1:31" x14ac:dyDescent="0.2">
      <c r="A39" t="s">
        <v>68</v>
      </c>
      <c r="B39" s="5"/>
      <c r="F39" s="2" t="s">
        <v>13</v>
      </c>
      <c r="G39" s="2" t="s">
        <v>13</v>
      </c>
      <c r="H39" s="2" t="s">
        <v>13</v>
      </c>
      <c r="I39" s="2" t="s">
        <v>13</v>
      </c>
      <c r="J39" s="2" t="s">
        <v>13</v>
      </c>
      <c r="K39" s="19">
        <v>133.5</v>
      </c>
      <c r="L39" s="2" t="s">
        <v>13</v>
      </c>
      <c r="M39" s="2" t="s">
        <v>13</v>
      </c>
      <c r="N39" s="2" t="s">
        <v>13</v>
      </c>
      <c r="O39" s="2" t="s">
        <v>13</v>
      </c>
      <c r="P39" s="3" t="s">
        <v>13</v>
      </c>
      <c r="Q39" s="3" t="s">
        <v>13</v>
      </c>
      <c r="R39" s="3" t="s">
        <v>13</v>
      </c>
      <c r="S39" s="2" t="s">
        <v>13</v>
      </c>
      <c r="T39" s="3" t="s">
        <v>13</v>
      </c>
      <c r="U39" s="3" t="s">
        <v>13</v>
      </c>
      <c r="V39" s="2" t="s">
        <v>13</v>
      </c>
      <c r="W39" s="2" t="s">
        <v>13</v>
      </c>
      <c r="X39" s="2" t="s">
        <v>13</v>
      </c>
      <c r="Y39" s="2" t="s">
        <v>13</v>
      </c>
      <c r="Z39" s="2" t="s">
        <v>13</v>
      </c>
      <c r="AA39" s="2" t="s">
        <v>13</v>
      </c>
      <c r="AB39" s="2" t="s">
        <v>13</v>
      </c>
      <c r="AC39" s="2" t="s">
        <v>13</v>
      </c>
      <c r="AD39" s="2" t="s">
        <v>13</v>
      </c>
      <c r="AE39" s="2" t="s">
        <v>13</v>
      </c>
    </row>
    <row r="40" spans="1:31" ht="16" x14ac:dyDescent="0.2">
      <c r="A40" t="s">
        <v>6</v>
      </c>
      <c r="B40" s="5"/>
      <c r="F40" s="2" t="s">
        <v>13</v>
      </c>
      <c r="G40" s="2" t="s">
        <v>13</v>
      </c>
      <c r="H40" s="2" t="s">
        <v>13</v>
      </c>
      <c r="I40" s="2" t="s">
        <v>13</v>
      </c>
      <c r="J40" s="2" t="s">
        <v>13</v>
      </c>
      <c r="K40" s="2" t="s">
        <v>13</v>
      </c>
      <c r="L40">
        <v>122</v>
      </c>
      <c r="M40">
        <v>157</v>
      </c>
      <c r="N40">
        <v>149</v>
      </c>
      <c r="O40" s="7">
        <v>133</v>
      </c>
      <c r="P40">
        <v>147</v>
      </c>
      <c r="Q40">
        <v>130</v>
      </c>
      <c r="R40">
        <v>147</v>
      </c>
      <c r="S40">
        <v>147</v>
      </c>
      <c r="T40">
        <v>121</v>
      </c>
      <c r="U40">
        <v>132</v>
      </c>
      <c r="V40" s="1">
        <v>141</v>
      </c>
      <c r="W40" s="27">
        <v>145</v>
      </c>
      <c r="X40" s="27">
        <v>174</v>
      </c>
      <c r="Y40" s="28">
        <v>157</v>
      </c>
      <c r="Z40" s="28">
        <v>145</v>
      </c>
      <c r="AA40" s="28">
        <v>141</v>
      </c>
      <c r="AB40" s="28">
        <v>154</v>
      </c>
      <c r="AC40" s="28">
        <v>165</v>
      </c>
      <c r="AD40" s="28">
        <v>132</v>
      </c>
      <c r="AE40" s="28">
        <v>157</v>
      </c>
    </row>
    <row r="41" spans="1:31" ht="16" x14ac:dyDescent="0.2">
      <c r="A41" t="s">
        <v>22</v>
      </c>
      <c r="B41" s="5"/>
      <c r="F41" s="2" t="s">
        <v>13</v>
      </c>
      <c r="G41" s="2" t="s">
        <v>13</v>
      </c>
      <c r="H41" s="2" t="s">
        <v>13</v>
      </c>
      <c r="I41" s="2" t="s">
        <v>13</v>
      </c>
      <c r="J41" s="2" t="s">
        <v>13</v>
      </c>
      <c r="K41" s="2" t="s">
        <v>13</v>
      </c>
      <c r="L41" s="2" t="s">
        <v>13</v>
      </c>
      <c r="M41" s="2" t="s">
        <v>13</v>
      </c>
      <c r="N41">
        <v>165</v>
      </c>
      <c r="O41" s="7">
        <v>140</v>
      </c>
      <c r="P41">
        <v>144</v>
      </c>
      <c r="Q41">
        <v>128</v>
      </c>
      <c r="R41">
        <v>132</v>
      </c>
      <c r="S41" s="2" t="s">
        <v>13</v>
      </c>
      <c r="T41" s="2" t="s">
        <v>13</v>
      </c>
      <c r="U41" s="2" t="s">
        <v>13</v>
      </c>
      <c r="V41" s="2" t="s">
        <v>13</v>
      </c>
      <c r="W41" s="2" t="s">
        <v>13</v>
      </c>
      <c r="X41" s="2" t="s">
        <v>13</v>
      </c>
      <c r="Y41" s="2" t="s">
        <v>13</v>
      </c>
      <c r="Z41" s="2" t="s">
        <v>13</v>
      </c>
      <c r="AA41" s="2" t="s">
        <v>13</v>
      </c>
      <c r="AB41" s="2" t="s">
        <v>13</v>
      </c>
      <c r="AC41" s="2" t="s">
        <v>13</v>
      </c>
      <c r="AD41" s="2" t="s">
        <v>13</v>
      </c>
      <c r="AE41" s="2" t="s">
        <v>13</v>
      </c>
    </row>
    <row r="42" spans="1:31" ht="16" x14ac:dyDescent="0.2">
      <c r="A42" t="s">
        <v>48</v>
      </c>
      <c r="B42" s="5"/>
      <c r="F42" s="2" t="s">
        <v>13</v>
      </c>
      <c r="G42" s="2" t="s">
        <v>13</v>
      </c>
      <c r="H42" s="2" t="s">
        <v>13</v>
      </c>
      <c r="I42" s="2" t="s">
        <v>13</v>
      </c>
      <c r="J42" s="2" t="s">
        <v>13</v>
      </c>
      <c r="K42" s="2" t="s">
        <v>13</v>
      </c>
      <c r="L42" s="2" t="s">
        <v>13</v>
      </c>
      <c r="M42" s="2" t="s">
        <v>13</v>
      </c>
      <c r="N42" s="2" t="s">
        <v>13</v>
      </c>
      <c r="O42" s="7">
        <v>136</v>
      </c>
      <c r="P42" s="3" t="s">
        <v>13</v>
      </c>
      <c r="Q42" s="3" t="s">
        <v>13</v>
      </c>
      <c r="R42" s="3" t="s">
        <v>13</v>
      </c>
      <c r="S42" s="2" t="s">
        <v>13</v>
      </c>
      <c r="T42" s="3" t="s">
        <v>13</v>
      </c>
      <c r="U42" s="3" t="s">
        <v>13</v>
      </c>
      <c r="V42" s="2" t="s">
        <v>13</v>
      </c>
      <c r="W42" s="2" t="s">
        <v>13</v>
      </c>
      <c r="X42" s="2" t="s">
        <v>13</v>
      </c>
      <c r="Y42" s="2" t="s">
        <v>13</v>
      </c>
      <c r="Z42" s="2" t="s">
        <v>13</v>
      </c>
      <c r="AA42" s="2" t="s">
        <v>13</v>
      </c>
      <c r="AB42" s="2" t="s">
        <v>13</v>
      </c>
      <c r="AC42" s="2" t="s">
        <v>13</v>
      </c>
      <c r="AD42" s="2" t="s">
        <v>13</v>
      </c>
      <c r="AE42" s="2" t="s">
        <v>13</v>
      </c>
    </row>
    <row r="43" spans="1:31" ht="16" x14ac:dyDescent="0.2">
      <c r="A43" t="s">
        <v>7</v>
      </c>
      <c r="B43" s="5"/>
      <c r="F43" s="2" t="s">
        <v>13</v>
      </c>
      <c r="G43" s="2" t="s">
        <v>13</v>
      </c>
      <c r="H43" s="2" t="s">
        <v>13</v>
      </c>
      <c r="I43" s="2" t="s">
        <v>13</v>
      </c>
      <c r="J43" s="2" t="s">
        <v>13</v>
      </c>
      <c r="K43" s="2" t="s">
        <v>13</v>
      </c>
      <c r="L43" s="2" t="s">
        <v>13</v>
      </c>
      <c r="M43" s="2" t="s">
        <v>13</v>
      </c>
      <c r="N43" s="2" t="s">
        <v>13</v>
      </c>
      <c r="O43" s="7">
        <v>135</v>
      </c>
      <c r="P43" s="2" t="s">
        <v>13</v>
      </c>
      <c r="Q43">
        <v>139</v>
      </c>
      <c r="R43">
        <v>154</v>
      </c>
      <c r="S43" s="2" t="s">
        <v>13</v>
      </c>
      <c r="T43">
        <v>133.5</v>
      </c>
      <c r="U43">
        <v>133</v>
      </c>
      <c r="V43" s="1">
        <v>139</v>
      </c>
      <c r="W43">
        <v>150.5</v>
      </c>
      <c r="X43" s="2" t="s">
        <v>13</v>
      </c>
      <c r="Y43" s="2" t="s">
        <v>13</v>
      </c>
      <c r="Z43" s="2" t="s">
        <v>13</v>
      </c>
      <c r="AA43" s="2" t="s">
        <v>13</v>
      </c>
      <c r="AB43" s="2" t="s">
        <v>13</v>
      </c>
      <c r="AC43" s="2" t="s">
        <v>13</v>
      </c>
      <c r="AD43" s="2" t="s">
        <v>13</v>
      </c>
      <c r="AE43" s="2" t="s">
        <v>13</v>
      </c>
    </row>
    <row r="44" spans="1:31" x14ac:dyDescent="0.2">
      <c r="A44" t="s">
        <v>42</v>
      </c>
      <c r="B44" s="5"/>
      <c r="F44" s="2" t="s">
        <v>13</v>
      </c>
      <c r="G44" s="2" t="s">
        <v>13</v>
      </c>
      <c r="H44" s="2" t="s">
        <v>13</v>
      </c>
      <c r="I44" s="2" t="s">
        <v>13</v>
      </c>
      <c r="J44" s="2" t="s">
        <v>13</v>
      </c>
      <c r="K44" s="2" t="s">
        <v>13</v>
      </c>
      <c r="L44" s="2" t="s">
        <v>13</v>
      </c>
      <c r="M44" s="2" t="s">
        <v>13</v>
      </c>
      <c r="N44" s="2" t="s">
        <v>13</v>
      </c>
      <c r="O44" s="2" t="s">
        <v>13</v>
      </c>
      <c r="P44">
        <v>139</v>
      </c>
      <c r="Q44" s="3" t="s">
        <v>13</v>
      </c>
      <c r="R44" s="3" t="s">
        <v>13</v>
      </c>
      <c r="S44" s="2" t="s">
        <v>13</v>
      </c>
      <c r="T44" s="3" t="s">
        <v>13</v>
      </c>
      <c r="U44" s="3" t="s">
        <v>13</v>
      </c>
      <c r="V44" s="3" t="s">
        <v>13</v>
      </c>
      <c r="W44" s="3" t="s">
        <v>13</v>
      </c>
      <c r="X44" s="2" t="s">
        <v>13</v>
      </c>
      <c r="Y44" s="2" t="s">
        <v>13</v>
      </c>
      <c r="Z44" s="2" t="s">
        <v>13</v>
      </c>
      <c r="AA44" s="2" t="s">
        <v>13</v>
      </c>
      <c r="AB44" s="2" t="s">
        <v>13</v>
      </c>
      <c r="AC44" s="2" t="s">
        <v>13</v>
      </c>
      <c r="AD44" s="2" t="s">
        <v>13</v>
      </c>
      <c r="AE44" s="2" t="s">
        <v>13</v>
      </c>
    </row>
    <row r="45" spans="1:31" x14ac:dyDescent="0.2">
      <c r="A45" t="s">
        <v>43</v>
      </c>
      <c r="B45" s="5"/>
      <c r="F45" s="2" t="s">
        <v>13</v>
      </c>
      <c r="G45" s="2" t="s">
        <v>13</v>
      </c>
      <c r="H45" s="2" t="s">
        <v>13</v>
      </c>
      <c r="I45" s="2" t="s">
        <v>13</v>
      </c>
      <c r="J45" s="2" t="s">
        <v>13</v>
      </c>
      <c r="K45" s="2" t="s">
        <v>13</v>
      </c>
      <c r="L45" s="2" t="s">
        <v>13</v>
      </c>
      <c r="M45" s="2" t="s">
        <v>13</v>
      </c>
      <c r="N45" s="2" t="s">
        <v>13</v>
      </c>
      <c r="O45" s="2" t="s">
        <v>13</v>
      </c>
      <c r="P45">
        <v>158</v>
      </c>
      <c r="Q45" s="3" t="s">
        <v>13</v>
      </c>
      <c r="R45" s="3" t="s">
        <v>13</v>
      </c>
      <c r="S45" s="2" t="s">
        <v>13</v>
      </c>
      <c r="T45" s="3" t="s">
        <v>13</v>
      </c>
      <c r="U45" s="3" t="s">
        <v>13</v>
      </c>
      <c r="V45" s="3" t="s">
        <v>13</v>
      </c>
      <c r="W45" s="3" t="s">
        <v>13</v>
      </c>
      <c r="X45" s="2" t="s">
        <v>13</v>
      </c>
      <c r="Y45" s="2" t="s">
        <v>13</v>
      </c>
      <c r="Z45" s="2" t="s">
        <v>13</v>
      </c>
      <c r="AA45" s="2" t="s">
        <v>13</v>
      </c>
      <c r="AB45" s="2" t="s">
        <v>13</v>
      </c>
      <c r="AC45" s="2" t="s">
        <v>13</v>
      </c>
      <c r="AD45" s="2" t="s">
        <v>13</v>
      </c>
      <c r="AE45" s="2" t="s">
        <v>13</v>
      </c>
    </row>
    <row r="46" spans="1:31" x14ac:dyDescent="0.2">
      <c r="A46" t="s">
        <v>20</v>
      </c>
      <c r="B46" s="5"/>
      <c r="F46" s="2" t="s">
        <v>13</v>
      </c>
      <c r="G46" s="2" t="s">
        <v>13</v>
      </c>
      <c r="H46" s="2" t="s">
        <v>13</v>
      </c>
      <c r="I46" s="2" t="s">
        <v>13</v>
      </c>
      <c r="J46" s="2" t="s">
        <v>13</v>
      </c>
      <c r="K46" s="2" t="s">
        <v>13</v>
      </c>
      <c r="L46" s="2" t="s">
        <v>13</v>
      </c>
      <c r="M46" s="2" t="s">
        <v>13</v>
      </c>
      <c r="N46" s="2" t="s">
        <v>13</v>
      </c>
      <c r="O46" s="2" t="s">
        <v>13</v>
      </c>
      <c r="P46">
        <v>157</v>
      </c>
      <c r="Q46" s="3" t="s">
        <v>13</v>
      </c>
      <c r="R46" s="3" t="s">
        <v>13</v>
      </c>
      <c r="S46" s="2" t="s">
        <v>13</v>
      </c>
      <c r="T46">
        <v>141</v>
      </c>
      <c r="U46" s="2" t="s">
        <v>13</v>
      </c>
      <c r="V46" s="2" t="s">
        <v>13</v>
      </c>
      <c r="W46" s="2" t="s">
        <v>13</v>
      </c>
      <c r="X46" s="2" t="s">
        <v>13</v>
      </c>
      <c r="Y46" s="2" t="s">
        <v>13</v>
      </c>
      <c r="Z46" s="2" t="s">
        <v>13</v>
      </c>
      <c r="AA46" s="2" t="s">
        <v>13</v>
      </c>
      <c r="AB46" s="2" t="s">
        <v>13</v>
      </c>
      <c r="AC46" s="2" t="s">
        <v>13</v>
      </c>
      <c r="AD46" s="2" t="s">
        <v>13</v>
      </c>
      <c r="AE46" s="2" t="s">
        <v>13</v>
      </c>
    </row>
    <row r="47" spans="1:31" x14ac:dyDescent="0.2">
      <c r="A47" t="s">
        <v>21</v>
      </c>
      <c r="B47" s="5"/>
      <c r="F47" s="2" t="s">
        <v>13</v>
      </c>
      <c r="G47" s="2" t="s">
        <v>13</v>
      </c>
      <c r="H47" s="2" t="s">
        <v>13</v>
      </c>
      <c r="I47" s="2" t="s">
        <v>13</v>
      </c>
      <c r="J47" s="2" t="s">
        <v>13</v>
      </c>
      <c r="K47" s="2" t="s">
        <v>13</v>
      </c>
      <c r="L47" s="2" t="s">
        <v>13</v>
      </c>
      <c r="M47" s="2" t="s">
        <v>13</v>
      </c>
      <c r="N47" s="2" t="s">
        <v>13</v>
      </c>
      <c r="O47" s="2" t="s">
        <v>13</v>
      </c>
      <c r="P47">
        <v>155.5</v>
      </c>
      <c r="Q47">
        <v>155</v>
      </c>
      <c r="R47">
        <v>146</v>
      </c>
      <c r="S47">
        <v>162</v>
      </c>
      <c r="T47" s="2" t="s">
        <v>13</v>
      </c>
      <c r="U47" s="2" t="s">
        <v>13</v>
      </c>
      <c r="V47" s="2" t="s">
        <v>13</v>
      </c>
      <c r="W47" s="2" t="s">
        <v>13</v>
      </c>
      <c r="X47" s="2" t="s">
        <v>13</v>
      </c>
      <c r="Y47" s="2" t="s">
        <v>13</v>
      </c>
      <c r="Z47" s="2" t="s">
        <v>13</v>
      </c>
      <c r="AA47" s="2" t="s">
        <v>13</v>
      </c>
      <c r="AB47" s="2" t="s">
        <v>13</v>
      </c>
      <c r="AC47" s="2" t="s">
        <v>13</v>
      </c>
      <c r="AD47" s="2" t="s">
        <v>13</v>
      </c>
      <c r="AE47" s="2" t="s">
        <v>13</v>
      </c>
    </row>
    <row r="48" spans="1:31" x14ac:dyDescent="0.2">
      <c r="A48" t="s">
        <v>26</v>
      </c>
      <c r="B48" s="5"/>
      <c r="F48" s="2" t="s">
        <v>13</v>
      </c>
      <c r="G48" s="2" t="s">
        <v>13</v>
      </c>
      <c r="H48" s="2" t="s">
        <v>13</v>
      </c>
      <c r="I48" s="2" t="s">
        <v>13</v>
      </c>
      <c r="J48" s="2" t="s">
        <v>13</v>
      </c>
      <c r="K48" s="2" t="s">
        <v>13</v>
      </c>
      <c r="L48" s="2" t="s">
        <v>13</v>
      </c>
      <c r="M48" s="2" t="s">
        <v>13</v>
      </c>
      <c r="N48" s="2" t="s">
        <v>13</v>
      </c>
      <c r="O48" s="2" t="s">
        <v>13</v>
      </c>
      <c r="P48" s="2" t="s">
        <v>13</v>
      </c>
      <c r="Q48">
        <v>142</v>
      </c>
      <c r="R48">
        <v>158</v>
      </c>
      <c r="S48" s="2" t="s">
        <v>13</v>
      </c>
      <c r="T48" s="2" t="s">
        <v>13</v>
      </c>
      <c r="U48" s="2" t="s">
        <v>13</v>
      </c>
      <c r="V48" s="2" t="s">
        <v>13</v>
      </c>
      <c r="W48" s="2" t="s">
        <v>13</v>
      </c>
      <c r="X48" s="2" t="s">
        <v>13</v>
      </c>
      <c r="Y48" s="2" t="s">
        <v>13</v>
      </c>
      <c r="Z48" s="2" t="s">
        <v>13</v>
      </c>
      <c r="AA48" s="2" t="s">
        <v>13</v>
      </c>
      <c r="AB48" s="2" t="s">
        <v>13</v>
      </c>
      <c r="AC48" s="2" t="s">
        <v>13</v>
      </c>
      <c r="AD48" s="2" t="s">
        <v>13</v>
      </c>
      <c r="AE48" s="2" t="s">
        <v>13</v>
      </c>
    </row>
    <row r="49" spans="1:31" x14ac:dyDescent="0.2">
      <c r="A49" t="s">
        <v>28</v>
      </c>
      <c r="B49" s="5"/>
      <c r="F49" s="2" t="s">
        <v>13</v>
      </c>
      <c r="G49" s="2" t="s">
        <v>13</v>
      </c>
      <c r="H49" s="2" t="s">
        <v>13</v>
      </c>
      <c r="I49" s="2" t="s">
        <v>13</v>
      </c>
      <c r="J49" s="2" t="s">
        <v>13</v>
      </c>
      <c r="K49" s="2" t="s">
        <v>13</v>
      </c>
      <c r="L49" s="2" t="s">
        <v>13</v>
      </c>
      <c r="M49" s="2" t="s">
        <v>13</v>
      </c>
      <c r="N49" s="2" t="s">
        <v>13</v>
      </c>
      <c r="O49" s="2" t="s">
        <v>13</v>
      </c>
      <c r="P49" s="2" t="s">
        <v>13</v>
      </c>
      <c r="Q49" s="3" t="s">
        <v>13</v>
      </c>
      <c r="R49">
        <v>152</v>
      </c>
      <c r="S49" s="2" t="s">
        <v>13</v>
      </c>
      <c r="T49" s="2" t="s">
        <v>13</v>
      </c>
      <c r="U49" s="2" t="s">
        <v>13</v>
      </c>
      <c r="V49" s="2" t="s">
        <v>13</v>
      </c>
      <c r="W49" s="2" t="s">
        <v>13</v>
      </c>
      <c r="X49" s="2" t="s">
        <v>13</v>
      </c>
      <c r="Y49" s="2" t="s">
        <v>13</v>
      </c>
      <c r="Z49" s="2" t="s">
        <v>13</v>
      </c>
      <c r="AA49" s="2" t="s">
        <v>13</v>
      </c>
      <c r="AB49" s="2" t="s">
        <v>13</v>
      </c>
      <c r="AC49" s="2" t="s">
        <v>13</v>
      </c>
      <c r="AD49" s="2" t="s">
        <v>13</v>
      </c>
      <c r="AE49" s="2" t="s">
        <v>13</v>
      </c>
    </row>
    <row r="50" spans="1:31" x14ac:dyDescent="0.2">
      <c r="A50" t="s">
        <v>23</v>
      </c>
      <c r="B50" s="5"/>
      <c r="F50" s="2" t="s">
        <v>13</v>
      </c>
      <c r="G50" s="2" t="s">
        <v>13</v>
      </c>
      <c r="H50" s="2" t="s">
        <v>13</v>
      </c>
      <c r="I50" s="2" t="s">
        <v>13</v>
      </c>
      <c r="J50" s="2" t="s">
        <v>13</v>
      </c>
      <c r="K50" s="2" t="s">
        <v>13</v>
      </c>
      <c r="L50" s="2" t="s">
        <v>13</v>
      </c>
      <c r="M50" s="2" t="s">
        <v>13</v>
      </c>
      <c r="N50" s="2" t="s">
        <v>13</v>
      </c>
      <c r="O50" s="2" t="s">
        <v>13</v>
      </c>
      <c r="P50" s="2" t="s">
        <v>13</v>
      </c>
      <c r="Q50" s="3" t="s">
        <v>13</v>
      </c>
      <c r="R50">
        <v>134.5</v>
      </c>
      <c r="S50" s="2" t="s">
        <v>13</v>
      </c>
      <c r="T50" s="2" t="s">
        <v>13</v>
      </c>
      <c r="U50" s="2" t="s">
        <v>13</v>
      </c>
      <c r="V50" s="2" t="s">
        <v>13</v>
      </c>
      <c r="W50" s="2" t="s">
        <v>13</v>
      </c>
      <c r="X50" s="2" t="s">
        <v>13</v>
      </c>
      <c r="Y50" s="2" t="s">
        <v>13</v>
      </c>
      <c r="Z50" s="2" t="s">
        <v>13</v>
      </c>
      <c r="AA50" s="2" t="s">
        <v>13</v>
      </c>
      <c r="AB50" s="2" t="s">
        <v>13</v>
      </c>
      <c r="AC50" s="2" t="s">
        <v>13</v>
      </c>
      <c r="AD50" s="2" t="s">
        <v>13</v>
      </c>
      <c r="AE50" s="2" t="s">
        <v>13</v>
      </c>
    </row>
    <row r="51" spans="1:31" x14ac:dyDescent="0.2">
      <c r="A51" t="s">
        <v>12</v>
      </c>
      <c r="B51" s="5"/>
      <c r="F51" s="2" t="s">
        <v>13</v>
      </c>
      <c r="G51" s="2" t="s">
        <v>13</v>
      </c>
      <c r="H51" s="2" t="s">
        <v>13</v>
      </c>
      <c r="I51" s="2" t="s">
        <v>13</v>
      </c>
      <c r="J51" s="2" t="s">
        <v>13</v>
      </c>
      <c r="K51" s="2" t="s">
        <v>13</v>
      </c>
      <c r="L51" s="2" t="s">
        <v>13</v>
      </c>
      <c r="M51" s="2" t="s">
        <v>13</v>
      </c>
      <c r="N51" s="2" t="s">
        <v>13</v>
      </c>
      <c r="O51" s="2" t="s">
        <v>13</v>
      </c>
      <c r="P51" s="2" t="s">
        <v>13</v>
      </c>
      <c r="Q51" s="3" t="s">
        <v>13</v>
      </c>
      <c r="R51">
        <v>154</v>
      </c>
      <c r="S51">
        <v>154</v>
      </c>
      <c r="T51">
        <v>109</v>
      </c>
      <c r="U51" s="2" t="s">
        <v>13</v>
      </c>
      <c r="V51" s="1">
        <v>159</v>
      </c>
      <c r="W51">
        <v>145</v>
      </c>
      <c r="X51">
        <v>172</v>
      </c>
      <c r="Y51" s="1">
        <v>147.5</v>
      </c>
      <c r="Z51" s="1">
        <v>151</v>
      </c>
      <c r="AA51" s="2" t="s">
        <v>13</v>
      </c>
      <c r="AB51" s="2" t="s">
        <v>13</v>
      </c>
      <c r="AC51" s="2" t="s">
        <v>13</v>
      </c>
      <c r="AD51" s="2" t="s">
        <v>13</v>
      </c>
      <c r="AE51" s="2" t="s">
        <v>13</v>
      </c>
    </row>
    <row r="52" spans="1:31" x14ac:dyDescent="0.2">
      <c r="A52" t="s">
        <v>9</v>
      </c>
      <c r="B52" s="5"/>
      <c r="F52" s="2" t="s">
        <v>13</v>
      </c>
      <c r="G52" s="2" t="s">
        <v>13</v>
      </c>
      <c r="H52" s="2" t="s">
        <v>13</v>
      </c>
      <c r="I52" s="2" t="s">
        <v>13</v>
      </c>
      <c r="J52" s="2" t="s">
        <v>13</v>
      </c>
      <c r="K52" s="2" t="s">
        <v>13</v>
      </c>
      <c r="L52" s="2" t="s">
        <v>13</v>
      </c>
      <c r="M52" s="2" t="s">
        <v>13</v>
      </c>
      <c r="N52" s="2" t="s">
        <v>13</v>
      </c>
      <c r="O52" s="2" t="s">
        <v>13</v>
      </c>
      <c r="P52" s="2" t="s">
        <v>13</v>
      </c>
      <c r="Q52" s="3" t="s">
        <v>13</v>
      </c>
      <c r="R52" s="2" t="s">
        <v>13</v>
      </c>
      <c r="S52" s="2" t="s">
        <v>13</v>
      </c>
      <c r="T52">
        <v>137.5</v>
      </c>
      <c r="U52">
        <v>148.5</v>
      </c>
      <c r="V52" s="1">
        <v>150</v>
      </c>
      <c r="W52">
        <v>140</v>
      </c>
      <c r="X52">
        <v>169</v>
      </c>
      <c r="Y52" s="1">
        <v>141</v>
      </c>
      <c r="Z52" s="2" t="s">
        <v>13</v>
      </c>
      <c r="AA52" s="2" t="s">
        <v>13</v>
      </c>
      <c r="AB52" s="2" t="s">
        <v>13</v>
      </c>
      <c r="AC52" s="2" t="s">
        <v>13</v>
      </c>
      <c r="AD52" s="2" t="s">
        <v>13</v>
      </c>
      <c r="AE52" s="2" t="s">
        <v>13</v>
      </c>
    </row>
    <row r="53" spans="1:31" x14ac:dyDescent="0.2">
      <c r="A53" t="s">
        <v>19</v>
      </c>
      <c r="B53" s="5"/>
      <c r="F53" s="2" t="s">
        <v>13</v>
      </c>
      <c r="G53" s="2" t="s">
        <v>13</v>
      </c>
      <c r="H53" s="2" t="s">
        <v>13</v>
      </c>
      <c r="I53" s="2" t="s">
        <v>13</v>
      </c>
      <c r="J53" s="2" t="s">
        <v>13</v>
      </c>
      <c r="K53" s="2" t="s">
        <v>13</v>
      </c>
      <c r="L53" s="2" t="s">
        <v>13</v>
      </c>
      <c r="M53" s="2" t="s">
        <v>13</v>
      </c>
      <c r="N53" s="2" t="s">
        <v>13</v>
      </c>
      <c r="O53" s="2" t="s">
        <v>13</v>
      </c>
      <c r="P53" s="2" t="s">
        <v>13</v>
      </c>
      <c r="Q53" s="3" t="s">
        <v>13</v>
      </c>
      <c r="R53" s="2" t="s">
        <v>13</v>
      </c>
      <c r="S53">
        <v>168.5</v>
      </c>
      <c r="T53">
        <v>129.5</v>
      </c>
      <c r="U53" s="2" t="s">
        <v>13</v>
      </c>
      <c r="V53" s="2" t="s">
        <v>13</v>
      </c>
      <c r="W53" s="2" t="s">
        <v>13</v>
      </c>
      <c r="X53" s="2" t="s">
        <v>13</v>
      </c>
      <c r="Y53" s="2" t="s">
        <v>13</v>
      </c>
      <c r="Z53" s="2" t="s">
        <v>13</v>
      </c>
      <c r="AA53" s="2" t="s">
        <v>13</v>
      </c>
      <c r="AB53" s="2" t="s">
        <v>13</v>
      </c>
      <c r="AC53" s="2" t="s">
        <v>13</v>
      </c>
      <c r="AD53" s="2" t="s">
        <v>13</v>
      </c>
      <c r="AE53" s="2" t="s">
        <v>13</v>
      </c>
    </row>
    <row r="54" spans="1:31" x14ac:dyDescent="0.2">
      <c r="A54" t="s">
        <v>14</v>
      </c>
      <c r="B54" s="5"/>
      <c r="F54" s="2" t="s">
        <v>13</v>
      </c>
      <c r="G54" s="2" t="s">
        <v>13</v>
      </c>
      <c r="H54" s="2" t="s">
        <v>13</v>
      </c>
      <c r="I54" s="2" t="s">
        <v>13</v>
      </c>
      <c r="J54" s="2" t="s">
        <v>13</v>
      </c>
      <c r="K54" s="2" t="s">
        <v>13</v>
      </c>
      <c r="L54" s="2" t="s">
        <v>13</v>
      </c>
      <c r="M54" s="2" t="s">
        <v>13</v>
      </c>
      <c r="N54" s="2" t="s">
        <v>13</v>
      </c>
      <c r="O54" s="2" t="s">
        <v>13</v>
      </c>
      <c r="P54" s="2" t="s">
        <v>13</v>
      </c>
      <c r="Q54" s="3" t="s">
        <v>13</v>
      </c>
      <c r="R54" s="3" t="s">
        <v>13</v>
      </c>
      <c r="S54" s="2" t="s">
        <v>13</v>
      </c>
      <c r="T54" s="2" t="s">
        <v>13</v>
      </c>
      <c r="U54">
        <v>134.5</v>
      </c>
      <c r="V54" s="1">
        <v>138.5</v>
      </c>
      <c r="W54">
        <v>150.5</v>
      </c>
      <c r="X54">
        <v>159</v>
      </c>
      <c r="Y54" s="2" t="s">
        <v>13</v>
      </c>
      <c r="Z54" s="2" t="s">
        <v>13</v>
      </c>
      <c r="AA54" s="2" t="s">
        <v>13</v>
      </c>
      <c r="AB54" s="2" t="s">
        <v>13</v>
      </c>
      <c r="AC54" s="2" t="s">
        <v>13</v>
      </c>
      <c r="AD54" s="2" t="s">
        <v>13</v>
      </c>
      <c r="AE54" s="2" t="s">
        <v>13</v>
      </c>
    </row>
    <row r="55" spans="1:31" x14ac:dyDescent="0.2">
      <c r="A55" t="s">
        <v>10</v>
      </c>
      <c r="B55" s="5"/>
      <c r="F55" s="2" t="s">
        <v>13</v>
      </c>
      <c r="G55" s="2" t="s">
        <v>13</v>
      </c>
      <c r="H55" s="2" t="s">
        <v>13</v>
      </c>
      <c r="I55" s="2" t="s">
        <v>13</v>
      </c>
      <c r="J55" s="2" t="s">
        <v>13</v>
      </c>
      <c r="K55" s="2" t="s">
        <v>13</v>
      </c>
      <c r="L55" s="2" t="s">
        <v>13</v>
      </c>
      <c r="M55" s="2" t="s">
        <v>13</v>
      </c>
      <c r="N55" s="2" t="s">
        <v>13</v>
      </c>
      <c r="O55" s="2" t="s">
        <v>13</v>
      </c>
      <c r="P55" s="2" t="s">
        <v>13</v>
      </c>
      <c r="Q55" s="3" t="s">
        <v>13</v>
      </c>
      <c r="R55" s="3" t="s">
        <v>13</v>
      </c>
      <c r="S55" s="2" t="s">
        <v>13</v>
      </c>
      <c r="T55" s="2" t="s">
        <v>13</v>
      </c>
      <c r="U55">
        <v>145</v>
      </c>
      <c r="V55" s="2" t="s">
        <v>13</v>
      </c>
      <c r="W55" s="2" t="s">
        <v>13</v>
      </c>
      <c r="X55" s="2" t="s">
        <v>13</v>
      </c>
      <c r="Y55" s="2" t="s">
        <v>13</v>
      </c>
      <c r="Z55" s="2" t="s">
        <v>13</v>
      </c>
      <c r="AA55" s="2" t="s">
        <v>13</v>
      </c>
      <c r="AB55" s="2" t="s">
        <v>13</v>
      </c>
      <c r="AC55" s="2" t="s">
        <v>13</v>
      </c>
      <c r="AD55" s="2" t="s">
        <v>13</v>
      </c>
      <c r="AE55" s="2" t="s">
        <v>13</v>
      </c>
    </row>
    <row r="56" spans="1:31" x14ac:dyDescent="0.2">
      <c r="A56" t="s">
        <v>18</v>
      </c>
      <c r="B56" s="5"/>
      <c r="F56" s="2" t="s">
        <v>13</v>
      </c>
      <c r="G56" s="2" t="s">
        <v>13</v>
      </c>
      <c r="H56" s="2" t="s">
        <v>13</v>
      </c>
      <c r="I56" s="2" t="s">
        <v>13</v>
      </c>
      <c r="J56" s="2" t="s">
        <v>13</v>
      </c>
      <c r="K56" s="2" t="s">
        <v>13</v>
      </c>
      <c r="L56" s="2" t="s">
        <v>13</v>
      </c>
      <c r="M56" s="2" t="s">
        <v>13</v>
      </c>
      <c r="N56" s="2" t="s">
        <v>13</v>
      </c>
      <c r="O56" s="2" t="s">
        <v>13</v>
      </c>
      <c r="P56" s="2" t="s">
        <v>13</v>
      </c>
      <c r="Q56" s="3" t="s">
        <v>13</v>
      </c>
      <c r="R56" s="3" t="s">
        <v>13</v>
      </c>
      <c r="S56" s="2" t="s">
        <v>13</v>
      </c>
      <c r="T56" s="2" t="s">
        <v>13</v>
      </c>
      <c r="U56">
        <v>148</v>
      </c>
      <c r="V56" s="2" t="s">
        <v>13</v>
      </c>
      <c r="W56" s="2" t="s">
        <v>13</v>
      </c>
      <c r="X56" s="2" t="s">
        <v>13</v>
      </c>
      <c r="Y56" s="2" t="s">
        <v>13</v>
      </c>
      <c r="Z56" s="2" t="s">
        <v>13</v>
      </c>
      <c r="AA56" s="2" t="s">
        <v>13</v>
      </c>
      <c r="AB56" s="2" t="s">
        <v>13</v>
      </c>
      <c r="AC56" s="2" t="s">
        <v>13</v>
      </c>
      <c r="AD56" s="2" t="s">
        <v>13</v>
      </c>
      <c r="AE56" s="2" t="s">
        <v>13</v>
      </c>
    </row>
    <row r="57" spans="1:31" x14ac:dyDescent="0.2">
      <c r="A57" t="s">
        <v>16</v>
      </c>
      <c r="B57" s="5"/>
      <c r="F57" s="2" t="s">
        <v>13</v>
      </c>
      <c r="G57" s="2" t="s">
        <v>13</v>
      </c>
      <c r="H57" s="2" t="s">
        <v>13</v>
      </c>
      <c r="I57" s="2" t="s">
        <v>13</v>
      </c>
      <c r="J57" s="2" t="s">
        <v>13</v>
      </c>
      <c r="K57" s="2" t="s">
        <v>13</v>
      </c>
      <c r="L57" s="2" t="s">
        <v>13</v>
      </c>
      <c r="M57" s="2" t="s">
        <v>13</v>
      </c>
      <c r="N57" s="2" t="s">
        <v>13</v>
      </c>
      <c r="O57" s="2" t="s">
        <v>13</v>
      </c>
      <c r="P57" s="2" t="s">
        <v>13</v>
      </c>
      <c r="Q57" s="3" t="s">
        <v>13</v>
      </c>
      <c r="R57" s="3" t="s">
        <v>13</v>
      </c>
      <c r="S57" s="2" t="s">
        <v>13</v>
      </c>
      <c r="T57" s="2" t="s">
        <v>13</v>
      </c>
      <c r="U57" s="2" t="s">
        <v>13</v>
      </c>
      <c r="V57" s="1">
        <v>146</v>
      </c>
      <c r="W57" s="2" t="s">
        <v>13</v>
      </c>
      <c r="X57" s="2" t="s">
        <v>13</v>
      </c>
      <c r="Y57" s="2" t="s">
        <v>13</v>
      </c>
      <c r="Z57" s="2" t="s">
        <v>13</v>
      </c>
      <c r="AA57" s="2" t="s">
        <v>13</v>
      </c>
      <c r="AB57" s="2" t="s">
        <v>13</v>
      </c>
      <c r="AC57" s="2" t="s">
        <v>13</v>
      </c>
      <c r="AD57" s="2" t="s">
        <v>13</v>
      </c>
      <c r="AE57" s="2" t="s">
        <v>13</v>
      </c>
    </row>
    <row r="58" spans="1:31" x14ac:dyDescent="0.2">
      <c r="B58" s="5"/>
    </row>
    <row r="59" spans="1:31" x14ac:dyDescent="0.2">
      <c r="B59" s="5"/>
    </row>
  </sheetData>
  <sortState xmlns:xlrd2="http://schemas.microsoft.com/office/spreadsheetml/2017/richdata2" ref="A2:AJ11">
    <sortCondition ref="AI2:AI11"/>
  </sortState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raw-2020</vt:lpstr>
      <vt:lpstr>2020</vt:lpstr>
      <vt:lpstr>2020-total</vt:lpstr>
      <vt:lpstr>2021-total</vt:lpstr>
      <vt:lpstr>2025-total-b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Chris Stassen</dc:creator>
  <cp:lastModifiedBy>Chris Stassen</cp:lastModifiedBy>
  <dcterms:created xsi:type="dcterms:W3CDTF">2009-12-06T17:40:07Z</dcterms:created>
  <dcterms:modified xsi:type="dcterms:W3CDTF">2026-05-14T14:52:27Z</dcterms:modified>
</cp:coreProperties>
</file>