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810"/>
  <workbookPr autoCompressPictures="0"/>
  <bookViews>
    <workbookView xWindow="-80" yWindow="3240" windowWidth="30840" windowHeight="21440" activeTab="1"/>
  </bookViews>
  <sheets>
    <sheet name="Raw" sheetId="1" r:id="rId1"/>
    <sheet name="2012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6" i="3" l="1"/>
  <c r="V20" i="1"/>
  <c r="R20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V21" i="1"/>
  <c r="R21" i="1"/>
  <c r="S34" i="3"/>
  <c r="S33" i="3"/>
  <c r="S32" i="3"/>
  <c r="S31" i="3"/>
  <c r="S30" i="3"/>
  <c r="S29" i="3"/>
  <c r="R35" i="3"/>
  <c r="R34" i="3"/>
  <c r="R33" i="3"/>
  <c r="R32" i="3"/>
  <c r="R31" i="3"/>
  <c r="R30" i="3"/>
  <c r="R29" i="3"/>
  <c r="Q39" i="3"/>
  <c r="Q38" i="3"/>
  <c r="Q37" i="3"/>
  <c r="Q36" i="3"/>
  <c r="Q35" i="3"/>
  <c r="Q34" i="3"/>
  <c r="Q33" i="3"/>
  <c r="Q32" i="3"/>
  <c r="Q31" i="3"/>
  <c r="Q30" i="3"/>
  <c r="Q29" i="3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<sst xmlns="http://schemas.openxmlformats.org/spreadsheetml/2006/main" count="436" uniqueCount="121">
  <si>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</si>
  <si>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</si>
  <si>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</si>
  <si>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</si>
  <si>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</si>
  <si>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</si>
  <si>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</si>
  <si>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</si>
  <si>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</si>
  <si>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</si>
  <si>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</si>
  <si>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</si>
  <si>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</si>
  <si>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</si>
  <si>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</si>
  <si>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</si>
  <si>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</si>
  <si>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</si>
  <si>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ComPughTer ratings</t>
  </si>
  <si>
    <t>NCAA Football Commentary</t>
  </si>
  <si>
    <t>Rogers Poll</t>
    <phoneticPr fontId="1" type="noConversion"/>
  </si>
  <si>
    <t>WhatIfSports</t>
    <phoneticPr fontId="1" type="noConversion"/>
  </si>
  <si>
    <t>Rank</t>
    <phoneticPr fontId="1" type="noConversion"/>
  </si>
  <si>
    <t>Fort Heresy</t>
    <phoneticPr fontId="1" type="noConversion"/>
  </si>
  <si>
    <t>College Football Matrix</t>
    <phoneticPr fontId="1" type="noConversion"/>
  </si>
  <si>
    <t>3-yr</t>
    <phoneticPr fontId="1" type="noConversion"/>
  </si>
  <si>
    <t>5-yr</t>
    <phoneticPr fontId="1" type="noConversion"/>
  </si>
  <si>
    <t>10-yr</t>
    <phoneticPr fontId="1" type="noConversion"/>
  </si>
  <si>
    <t xml:space="preserve">ACC-Atlantic         </t>
  </si>
  <si>
    <t xml:space="preserve">ACC-Coastal          </t>
  </si>
  <si>
    <t xml:space="preserve">BIG  EAST  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</si>
  <si>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</si>
  <si>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</si>
  <si>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</si>
  <si>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</si>
  <si>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</si>
  <si>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</si>
  <si>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</si>
  <si>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Mountain West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</si>
  <si>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</si>
  <si>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</si>
  <si>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</si>
  <si>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</si>
  <si>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</si>
  <si>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 xml:space="preserve">WAC                  </t>
  </si>
  <si>
    <t>ACC</t>
    <phoneticPr fontId="1" type="noConversion"/>
  </si>
  <si>
    <t>Atlantic</t>
    <phoneticPr fontId="1" type="noConversion"/>
  </si>
  <si>
    <t>ACC</t>
    <phoneticPr fontId="1" type="noConversion"/>
  </si>
  <si>
    <t>Coastal</t>
    <phoneticPr fontId="1" type="noConversion"/>
  </si>
  <si>
    <t>Big</t>
    <phoneticPr fontId="1" type="noConversion"/>
  </si>
  <si>
    <t>East</t>
    <phoneticPr fontId="1" type="noConversion"/>
  </si>
  <si>
    <t>Big10</t>
    <phoneticPr fontId="1" type="noConversion"/>
  </si>
  <si>
    <t>Leaders</t>
    <phoneticPr fontId="1" type="noConversion"/>
  </si>
  <si>
    <t>Legends</t>
    <phoneticPr fontId="1" type="noConversion"/>
  </si>
  <si>
    <t>XII</t>
    <phoneticPr fontId="1" type="noConversion"/>
  </si>
  <si>
    <t>CUSA</t>
    <phoneticPr fontId="1" type="noConversion"/>
  </si>
  <si>
    <t>East</t>
    <phoneticPr fontId="1" type="noConversion"/>
  </si>
  <si>
    <t>West</t>
    <phoneticPr fontId="1" type="noConversion"/>
  </si>
  <si>
    <t>MAC</t>
    <phoneticPr fontId="1" type="noConversion"/>
  </si>
  <si>
    <t>Mountain</t>
    <phoneticPr fontId="1" type="noConversion"/>
  </si>
  <si>
    <t>Pac12</t>
    <phoneticPr fontId="1" type="noConversion"/>
  </si>
  <si>
    <t>SEC</t>
    <phoneticPr fontId="1" type="noConversion"/>
  </si>
  <si>
    <t>Sun</t>
    <phoneticPr fontId="1" type="noConversion"/>
  </si>
  <si>
    <t>West</t>
    <phoneticPr fontId="1" type="noConversion"/>
  </si>
  <si>
    <t>West</t>
    <phoneticPr fontId="1" type="noConversion"/>
  </si>
  <si>
    <t>North</t>
    <phoneticPr fontId="1" type="noConversion"/>
  </si>
  <si>
    <t>South</t>
    <phoneticPr fontId="1" type="noConversion"/>
  </si>
  <si>
    <t>East</t>
    <phoneticPr fontId="1" type="noConversion"/>
  </si>
  <si>
    <t>West</t>
    <phoneticPr fontId="1" type="noConversion"/>
  </si>
  <si>
    <t>Belt</t>
    <phoneticPr fontId="1" type="noConversion"/>
  </si>
  <si>
    <t>Total</t>
    <phoneticPr fontId="1" type="noConversion"/>
  </si>
  <si>
    <t>Magazine</t>
    <phoneticPr fontId="1" type="noConversion"/>
  </si>
  <si>
    <t xml:space="preserve">  *</t>
  </si>
  <si>
    <t>LI</t>
  </si>
  <si>
    <t>PS</t>
  </si>
  <si>
    <t>AT</t>
  </si>
  <si>
    <t>UT</t>
  </si>
  <si>
    <t>BR</t>
  </si>
  <si>
    <t>AF</t>
  </si>
  <si>
    <t>MS</t>
  </si>
  <si>
    <t>FO</t>
  </si>
  <si>
    <t>U2</t>
  </si>
  <si>
    <t>FH</t>
  </si>
  <si>
    <t>PR</t>
  </si>
  <si>
    <t>FM</t>
  </si>
  <si>
    <t>GP</t>
  </si>
  <si>
    <t>CS</t>
  </si>
  <si>
    <t>ME</t>
  </si>
  <si>
    <t>SI</t>
  </si>
  <si>
    <t>RY</t>
  </si>
  <si>
    <t>FX</t>
  </si>
  <si>
    <t>CP</t>
  </si>
  <si>
    <t>FP</t>
  </si>
  <si>
    <t>PG</t>
  </si>
  <si>
    <t>WR</t>
  </si>
  <si>
    <t>SN</t>
  </si>
  <si>
    <t>Total</t>
  </si>
  <si>
    <t>Non-* Ct</t>
  </si>
  <si>
    <t>Average</t>
  </si>
  <si>
    <t>6t</t>
  </si>
  <si>
    <t>8t</t>
  </si>
  <si>
    <t>12t</t>
  </si>
  <si>
    <t>14t</t>
  </si>
  <si>
    <t>16t</t>
  </si>
  <si>
    <t>Compu-Picks</t>
  </si>
  <si>
    <t>USA Today (glossy)</t>
  </si>
  <si>
    <t>compughterratings.com</t>
  </si>
  <si>
    <t>The Sporting News (app)</t>
  </si>
  <si>
    <t>Arena Fanatic</t>
  </si>
  <si>
    <t>College Football Matrix</t>
  </si>
  <si>
    <t>Fort Heresy</t>
  </si>
  <si>
    <t>Media polls</t>
  </si>
  <si>
    <t>Fox Sports Next (app)</t>
  </si>
  <si>
    <t>CBS Sports</t>
  </si>
  <si>
    <t>McIllece Sports</t>
  </si>
  <si>
    <t>USA Today (newsprint)</t>
  </si>
  <si>
    <t>CollegeFootballPoll.com</t>
  </si>
  <si>
    <t>PixSixPreviews.com</t>
  </si>
  <si>
    <t>Rivals/Yahoo</t>
  </si>
  <si>
    <t>Fox Sports Next</t>
  </si>
  <si>
    <t>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</si>
</sst>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DCD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3" fillId="4" borderId="0" xfId="0" applyFont="1" applyFill="1"/>
  </cellXfs>
  <cellStyles count="36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G1" zoomScale="150" zoomScaleNormal="150" zoomScalePageLayoutView="150" workbookViewId="0">
      <selection activeCell="S23" sqref="S23"/>
    </sheetView>
  </sheetViews>
  <sheetFormatPr baseColWidth="10" defaultColWidth="8.83203125" defaultRowHeight="14" x14ac:dyDescent="0"/>
  <cols>
    <col min="1" max="1" width="17.33203125" customWidth="1"/>
    <col min="2" max="25" width="4.83203125" customWidth="1"/>
  </cols>
  <sheetData>
    <row r="1" spans="1:29"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87</v>
      </c>
      <c r="Q1" t="s">
        <v>88</v>
      </c>
      <c r="R1" s="5" t="s">
        <v>89</v>
      </c>
      <c r="S1" t="s">
        <v>90</v>
      </c>
      <c r="T1" t="s">
        <v>91</v>
      </c>
      <c r="U1" t="s">
        <v>92</v>
      </c>
      <c r="V1" s="5" t="s">
        <v>93</v>
      </c>
      <c r="W1" t="s">
        <v>94</v>
      </c>
      <c r="X1" t="s">
        <v>95</v>
      </c>
      <c r="Z1" t="s">
        <v>96</v>
      </c>
      <c r="AA1" t="s">
        <v>97</v>
      </c>
      <c r="AB1" t="s">
        <v>98</v>
      </c>
      <c r="AC1" t="s">
        <v>120</v>
      </c>
    </row>
    <row r="2" spans="1:29">
      <c r="A2" t="s">
        <v>28</v>
      </c>
      <c r="B2">
        <v>2</v>
      </c>
      <c r="C2">
        <v>4</v>
      </c>
      <c r="D2">
        <v>0</v>
      </c>
      <c r="E2">
        <v>4</v>
      </c>
      <c r="F2">
        <v>2</v>
      </c>
      <c r="G2">
        <v>0</v>
      </c>
      <c r="H2">
        <v>8</v>
      </c>
      <c r="I2">
        <v>6</v>
      </c>
      <c r="J2">
        <v>0</v>
      </c>
      <c r="K2">
        <v>4</v>
      </c>
      <c r="L2">
        <v>2</v>
      </c>
      <c r="M2">
        <v>4</v>
      </c>
      <c r="N2">
        <v>4</v>
      </c>
      <c r="O2">
        <v>4</v>
      </c>
      <c r="P2">
        <v>2</v>
      </c>
      <c r="Q2">
        <v>4</v>
      </c>
      <c r="R2" s="5">
        <v>2</v>
      </c>
      <c r="S2">
        <v>2</v>
      </c>
      <c r="T2">
        <v>6</v>
      </c>
      <c r="U2">
        <v>4</v>
      </c>
      <c r="V2" s="5">
        <v>2</v>
      </c>
      <c r="W2">
        <v>4</v>
      </c>
      <c r="X2">
        <v>2</v>
      </c>
      <c r="Z2">
        <f>SUM(B2:X2)</f>
        <v>72</v>
      </c>
      <c r="AA2">
        <f>COUNTIF(B2:X2,"&lt;&gt; *")</f>
        <v>23</v>
      </c>
      <c r="AB2">
        <f>Z2/AA2</f>
        <v>3.1304347826086958</v>
      </c>
      <c r="AC2">
        <f>ROUND(AB2,0)+2</f>
        <v>5</v>
      </c>
    </row>
    <row r="3" spans="1:29">
      <c r="A3" t="s">
        <v>29</v>
      </c>
      <c r="B3">
        <v>11</v>
      </c>
      <c r="C3">
        <v>5</v>
      </c>
      <c r="D3">
        <v>8</v>
      </c>
      <c r="E3">
        <v>10.5</v>
      </c>
      <c r="F3">
        <v>10</v>
      </c>
      <c r="G3">
        <v>7</v>
      </c>
      <c r="H3">
        <v>6</v>
      </c>
      <c r="I3">
        <v>6</v>
      </c>
      <c r="J3">
        <v>7</v>
      </c>
      <c r="K3">
        <v>7</v>
      </c>
      <c r="L3">
        <v>10</v>
      </c>
      <c r="M3">
        <v>9.5</v>
      </c>
      <c r="N3">
        <v>8</v>
      </c>
      <c r="O3">
        <v>11</v>
      </c>
      <c r="P3">
        <v>8</v>
      </c>
      <c r="Q3">
        <v>9.5</v>
      </c>
      <c r="R3" s="5">
        <v>6</v>
      </c>
      <c r="S3">
        <v>10</v>
      </c>
      <c r="T3">
        <v>7</v>
      </c>
      <c r="U3">
        <v>12</v>
      </c>
      <c r="V3" s="5">
        <v>6</v>
      </c>
      <c r="W3">
        <v>8</v>
      </c>
      <c r="X3">
        <v>10</v>
      </c>
      <c r="Z3">
        <f t="shared" ref="Z3:Z18" si="0">SUM(B3:X3)</f>
        <v>192.5</v>
      </c>
      <c r="AA3">
        <f t="shared" ref="AA3:AA18" si="1">COUNTIF(B3:X3,"&lt;&gt; *")</f>
        <v>23</v>
      </c>
      <c r="AB3">
        <f t="shared" ref="AB3:AB18" si="2">Z3/AA3</f>
        <v>8.3695652173913047</v>
      </c>
      <c r="AC3">
        <f t="shared" ref="AC3:AC18" si="3">ROUND(AB3,0)+2</f>
        <v>10</v>
      </c>
    </row>
    <row r="4" spans="1:29">
      <c r="A4" t="s">
        <v>30</v>
      </c>
      <c r="B4">
        <v>9</v>
      </c>
      <c r="C4">
        <v>12</v>
      </c>
      <c r="D4">
        <v>12</v>
      </c>
      <c r="E4">
        <v>12.5</v>
      </c>
      <c r="F4">
        <v>10</v>
      </c>
      <c r="G4">
        <v>13</v>
      </c>
      <c r="H4">
        <v>21</v>
      </c>
      <c r="I4">
        <v>15</v>
      </c>
      <c r="J4">
        <v>11</v>
      </c>
      <c r="K4">
        <v>10</v>
      </c>
      <c r="L4">
        <v>11</v>
      </c>
      <c r="M4">
        <v>7.5</v>
      </c>
      <c r="N4">
        <v>11</v>
      </c>
      <c r="O4">
        <v>11</v>
      </c>
      <c r="P4">
        <v>10</v>
      </c>
      <c r="Q4">
        <v>9</v>
      </c>
      <c r="R4" s="5">
        <v>12</v>
      </c>
      <c r="S4">
        <v>7</v>
      </c>
      <c r="T4">
        <v>10</v>
      </c>
      <c r="U4">
        <v>10</v>
      </c>
      <c r="V4" s="5">
        <v>11</v>
      </c>
      <c r="W4">
        <v>9</v>
      </c>
      <c r="X4">
        <v>10</v>
      </c>
      <c r="Z4">
        <f t="shared" si="0"/>
        <v>254</v>
      </c>
      <c r="AA4">
        <f t="shared" si="1"/>
        <v>23</v>
      </c>
      <c r="AB4">
        <f t="shared" si="2"/>
        <v>11.043478260869565</v>
      </c>
      <c r="AC4">
        <f t="shared" si="3"/>
        <v>13</v>
      </c>
    </row>
    <row r="5" spans="1:29">
      <c r="A5" t="s">
        <v>31</v>
      </c>
      <c r="B5">
        <v>4</v>
      </c>
      <c r="C5">
        <v>9</v>
      </c>
      <c r="D5">
        <v>6</v>
      </c>
      <c r="E5">
        <v>10</v>
      </c>
      <c r="F5">
        <v>10</v>
      </c>
      <c r="G5">
        <v>8</v>
      </c>
      <c r="H5">
        <v>6</v>
      </c>
      <c r="I5">
        <v>6</v>
      </c>
      <c r="J5">
        <v>6</v>
      </c>
      <c r="K5">
        <v>8</v>
      </c>
      <c r="L5">
        <v>8</v>
      </c>
      <c r="M5">
        <v>5</v>
      </c>
      <c r="N5">
        <v>10</v>
      </c>
      <c r="O5">
        <v>6</v>
      </c>
      <c r="P5">
        <v>10</v>
      </c>
      <c r="Q5">
        <v>11</v>
      </c>
      <c r="R5" s="5">
        <v>10</v>
      </c>
      <c r="S5">
        <v>10</v>
      </c>
      <c r="T5">
        <v>8</v>
      </c>
      <c r="U5">
        <v>12</v>
      </c>
      <c r="V5" s="5">
        <v>10</v>
      </c>
      <c r="W5">
        <v>10</v>
      </c>
      <c r="X5">
        <v>8</v>
      </c>
      <c r="Z5">
        <f t="shared" si="0"/>
        <v>191</v>
      </c>
      <c r="AA5">
        <f t="shared" si="1"/>
        <v>23</v>
      </c>
      <c r="AB5">
        <f t="shared" si="2"/>
        <v>8.304347826086957</v>
      </c>
      <c r="AC5">
        <f t="shared" si="3"/>
        <v>10</v>
      </c>
    </row>
    <row r="6" spans="1:29">
      <c r="A6" t="s">
        <v>32</v>
      </c>
      <c r="B6">
        <v>6</v>
      </c>
      <c r="C6">
        <v>6</v>
      </c>
      <c r="D6">
        <v>4</v>
      </c>
      <c r="E6">
        <v>10</v>
      </c>
      <c r="F6">
        <v>6</v>
      </c>
      <c r="G6">
        <v>6</v>
      </c>
      <c r="H6">
        <v>6</v>
      </c>
      <c r="I6">
        <v>10</v>
      </c>
      <c r="J6">
        <v>6</v>
      </c>
      <c r="K6">
        <v>5</v>
      </c>
      <c r="L6">
        <v>8</v>
      </c>
      <c r="M6">
        <v>8</v>
      </c>
      <c r="N6">
        <v>8</v>
      </c>
      <c r="O6">
        <v>8</v>
      </c>
      <c r="P6">
        <v>8</v>
      </c>
      <c r="Q6">
        <v>8</v>
      </c>
      <c r="R6" s="5">
        <v>8</v>
      </c>
      <c r="S6">
        <v>8</v>
      </c>
      <c r="T6">
        <v>6</v>
      </c>
      <c r="U6">
        <v>6</v>
      </c>
      <c r="V6" s="5">
        <v>2</v>
      </c>
      <c r="W6">
        <v>8</v>
      </c>
      <c r="X6">
        <v>6</v>
      </c>
      <c r="Z6">
        <f t="shared" si="0"/>
        <v>157</v>
      </c>
      <c r="AA6">
        <f t="shared" si="1"/>
        <v>23</v>
      </c>
      <c r="AB6">
        <f t="shared" si="2"/>
        <v>6.8260869565217392</v>
      </c>
      <c r="AC6">
        <f t="shared" si="3"/>
        <v>9</v>
      </c>
    </row>
    <row r="7" spans="1:29">
      <c r="A7" t="s">
        <v>33</v>
      </c>
      <c r="B7">
        <v>10</v>
      </c>
      <c r="C7">
        <v>6</v>
      </c>
      <c r="D7">
        <v>7</v>
      </c>
      <c r="E7">
        <v>11.5</v>
      </c>
      <c r="F7">
        <v>11</v>
      </c>
      <c r="G7">
        <v>10</v>
      </c>
      <c r="H7">
        <v>9</v>
      </c>
      <c r="I7">
        <v>8</v>
      </c>
      <c r="J7">
        <v>9.5</v>
      </c>
      <c r="K7">
        <v>6</v>
      </c>
      <c r="L7">
        <v>7</v>
      </c>
      <c r="M7">
        <v>4.5</v>
      </c>
      <c r="N7">
        <v>6</v>
      </c>
      <c r="O7">
        <v>10</v>
      </c>
      <c r="P7">
        <v>9</v>
      </c>
      <c r="Q7">
        <v>7.5</v>
      </c>
      <c r="R7" s="5">
        <v>7</v>
      </c>
      <c r="S7">
        <v>7</v>
      </c>
      <c r="T7">
        <v>7</v>
      </c>
      <c r="U7">
        <v>8</v>
      </c>
      <c r="V7" s="5">
        <v>7</v>
      </c>
      <c r="W7">
        <v>6</v>
      </c>
      <c r="X7">
        <v>5</v>
      </c>
      <c r="Z7">
        <f t="shared" si="0"/>
        <v>179</v>
      </c>
      <c r="AA7">
        <f t="shared" si="1"/>
        <v>23</v>
      </c>
      <c r="AB7">
        <f t="shared" si="2"/>
        <v>7.7826086956521738</v>
      </c>
      <c r="AC7">
        <f t="shared" si="3"/>
        <v>10</v>
      </c>
    </row>
    <row r="8" spans="1:29">
      <c r="A8" t="s">
        <v>34</v>
      </c>
      <c r="B8">
        <v>8</v>
      </c>
      <c r="C8">
        <v>7</v>
      </c>
      <c r="D8">
        <v>5</v>
      </c>
      <c r="E8">
        <v>7.5</v>
      </c>
      <c r="F8">
        <v>7</v>
      </c>
      <c r="G8">
        <v>8</v>
      </c>
      <c r="H8">
        <v>8</v>
      </c>
      <c r="I8">
        <v>8</v>
      </c>
      <c r="J8">
        <v>8.5</v>
      </c>
      <c r="K8">
        <v>7</v>
      </c>
      <c r="L8">
        <v>7</v>
      </c>
      <c r="M8">
        <v>8.5</v>
      </c>
      <c r="N8">
        <v>7</v>
      </c>
      <c r="O8">
        <v>7</v>
      </c>
      <c r="P8">
        <v>8</v>
      </c>
      <c r="Q8">
        <v>7</v>
      </c>
      <c r="R8" s="5">
        <v>7</v>
      </c>
      <c r="S8">
        <v>7</v>
      </c>
      <c r="T8">
        <v>8</v>
      </c>
      <c r="U8">
        <v>11</v>
      </c>
      <c r="V8" s="5" t="s">
        <v>72</v>
      </c>
      <c r="W8">
        <v>8</v>
      </c>
      <c r="X8">
        <v>7</v>
      </c>
      <c r="Z8">
        <f t="shared" si="0"/>
        <v>166.5</v>
      </c>
      <c r="AA8">
        <f t="shared" si="1"/>
        <v>22</v>
      </c>
      <c r="AB8">
        <f t="shared" si="2"/>
        <v>7.5681818181818183</v>
      </c>
      <c r="AC8">
        <f t="shared" si="3"/>
        <v>10</v>
      </c>
    </row>
    <row r="9" spans="1:29">
      <c r="A9" t="s">
        <v>35</v>
      </c>
      <c r="B9">
        <v>4</v>
      </c>
      <c r="C9">
        <v>4</v>
      </c>
      <c r="D9">
        <v>6</v>
      </c>
      <c r="E9">
        <v>4</v>
      </c>
      <c r="F9">
        <v>6</v>
      </c>
      <c r="G9">
        <v>7</v>
      </c>
      <c r="H9">
        <v>9</v>
      </c>
      <c r="I9">
        <v>7</v>
      </c>
      <c r="J9">
        <v>3</v>
      </c>
      <c r="K9">
        <v>9</v>
      </c>
      <c r="L9">
        <v>6</v>
      </c>
      <c r="M9">
        <v>7</v>
      </c>
      <c r="N9">
        <v>7</v>
      </c>
      <c r="O9">
        <v>4</v>
      </c>
      <c r="P9">
        <v>6</v>
      </c>
      <c r="Q9">
        <v>5</v>
      </c>
      <c r="R9" s="5">
        <v>6</v>
      </c>
      <c r="S9">
        <v>6</v>
      </c>
      <c r="T9">
        <v>2</v>
      </c>
      <c r="U9">
        <v>7</v>
      </c>
      <c r="V9" s="5" t="s">
        <v>72</v>
      </c>
      <c r="W9">
        <v>6</v>
      </c>
      <c r="X9">
        <v>2</v>
      </c>
      <c r="Z9">
        <f t="shared" si="0"/>
        <v>123</v>
      </c>
      <c r="AA9">
        <f t="shared" si="1"/>
        <v>22</v>
      </c>
      <c r="AB9">
        <f t="shared" si="2"/>
        <v>5.5909090909090908</v>
      </c>
      <c r="AC9">
        <f t="shared" si="3"/>
        <v>8</v>
      </c>
    </row>
    <row r="10" spans="1:29">
      <c r="A10" t="s">
        <v>36</v>
      </c>
      <c r="B10">
        <v>8</v>
      </c>
      <c r="C10">
        <v>8</v>
      </c>
      <c r="D10">
        <v>6</v>
      </c>
      <c r="E10">
        <v>6</v>
      </c>
      <c r="F10">
        <v>6</v>
      </c>
      <c r="G10">
        <v>6</v>
      </c>
      <c r="H10">
        <v>7</v>
      </c>
      <c r="I10">
        <v>6</v>
      </c>
      <c r="J10">
        <v>8</v>
      </c>
      <c r="K10">
        <v>8</v>
      </c>
      <c r="L10">
        <v>6</v>
      </c>
      <c r="M10">
        <v>8</v>
      </c>
      <c r="N10">
        <v>8</v>
      </c>
      <c r="O10">
        <v>12</v>
      </c>
      <c r="P10">
        <v>8</v>
      </c>
      <c r="Q10">
        <v>9</v>
      </c>
      <c r="R10" s="5">
        <v>10</v>
      </c>
      <c r="S10">
        <v>8</v>
      </c>
      <c r="T10">
        <v>8</v>
      </c>
      <c r="U10">
        <v>6</v>
      </c>
      <c r="V10" s="5" t="s">
        <v>72</v>
      </c>
      <c r="W10">
        <v>10</v>
      </c>
      <c r="X10">
        <v>12</v>
      </c>
      <c r="Z10">
        <f t="shared" si="0"/>
        <v>174</v>
      </c>
      <c r="AA10">
        <f t="shared" si="1"/>
        <v>22</v>
      </c>
      <c r="AB10">
        <f t="shared" si="2"/>
        <v>7.9090909090909092</v>
      </c>
      <c r="AC10">
        <f t="shared" si="3"/>
        <v>10</v>
      </c>
    </row>
    <row r="11" spans="1:29">
      <c r="A11" t="s">
        <v>37</v>
      </c>
      <c r="B11">
        <v>9</v>
      </c>
      <c r="C11">
        <v>9</v>
      </c>
      <c r="D11">
        <v>10</v>
      </c>
      <c r="E11">
        <v>5.5</v>
      </c>
      <c r="F11">
        <v>7</v>
      </c>
      <c r="G11">
        <v>11</v>
      </c>
      <c r="H11">
        <v>9</v>
      </c>
      <c r="I11">
        <v>5</v>
      </c>
      <c r="J11">
        <v>9</v>
      </c>
      <c r="K11">
        <v>9</v>
      </c>
      <c r="L11">
        <v>4</v>
      </c>
      <c r="M11">
        <v>7.5</v>
      </c>
      <c r="N11">
        <v>8</v>
      </c>
      <c r="O11">
        <v>13</v>
      </c>
      <c r="P11">
        <v>8</v>
      </c>
      <c r="Q11">
        <v>7</v>
      </c>
      <c r="R11" s="5">
        <v>10</v>
      </c>
      <c r="S11">
        <v>8</v>
      </c>
      <c r="T11">
        <v>4</v>
      </c>
      <c r="U11">
        <v>13</v>
      </c>
      <c r="V11" s="5" t="s">
        <v>72</v>
      </c>
      <c r="W11">
        <v>6</v>
      </c>
      <c r="X11">
        <v>9</v>
      </c>
      <c r="Z11">
        <f t="shared" si="0"/>
        <v>181</v>
      </c>
      <c r="AA11">
        <f t="shared" si="1"/>
        <v>22</v>
      </c>
      <c r="AB11">
        <f t="shared" si="2"/>
        <v>8.2272727272727266</v>
      </c>
      <c r="AC11">
        <f t="shared" si="3"/>
        <v>10</v>
      </c>
    </row>
    <row r="12" spans="1:29">
      <c r="A12" t="s">
        <v>38</v>
      </c>
      <c r="B12">
        <v>10</v>
      </c>
      <c r="C12">
        <v>8</v>
      </c>
      <c r="D12">
        <v>14</v>
      </c>
      <c r="E12">
        <v>19</v>
      </c>
      <c r="F12">
        <v>13</v>
      </c>
      <c r="G12">
        <v>12</v>
      </c>
      <c r="H12">
        <v>10</v>
      </c>
      <c r="I12">
        <v>11</v>
      </c>
      <c r="J12">
        <v>5.5</v>
      </c>
      <c r="K12">
        <v>13</v>
      </c>
      <c r="L12">
        <v>13</v>
      </c>
      <c r="M12">
        <v>12.5</v>
      </c>
      <c r="N12">
        <v>12</v>
      </c>
      <c r="O12">
        <v>9</v>
      </c>
      <c r="P12">
        <v>13</v>
      </c>
      <c r="Q12">
        <v>10</v>
      </c>
      <c r="R12" s="5" t="s">
        <v>72</v>
      </c>
      <c r="S12">
        <v>13</v>
      </c>
      <c r="T12">
        <v>15</v>
      </c>
      <c r="U12">
        <v>14</v>
      </c>
      <c r="V12" s="5" t="s">
        <v>72</v>
      </c>
      <c r="W12">
        <v>11</v>
      </c>
      <c r="X12">
        <v>13</v>
      </c>
      <c r="Z12">
        <f t="shared" si="0"/>
        <v>251</v>
      </c>
      <c r="AA12">
        <f t="shared" si="1"/>
        <v>21</v>
      </c>
      <c r="AB12">
        <f t="shared" si="2"/>
        <v>11.952380952380953</v>
      </c>
      <c r="AC12">
        <f t="shared" si="3"/>
        <v>14</v>
      </c>
    </row>
    <row r="13" spans="1:29">
      <c r="A13" t="s">
        <v>39</v>
      </c>
      <c r="B13">
        <v>6</v>
      </c>
      <c r="C13">
        <v>4</v>
      </c>
      <c r="D13">
        <v>6</v>
      </c>
      <c r="E13">
        <v>6</v>
      </c>
      <c r="F13">
        <v>6</v>
      </c>
      <c r="G13">
        <v>6</v>
      </c>
      <c r="H13">
        <v>2</v>
      </c>
      <c r="I13">
        <v>4</v>
      </c>
      <c r="J13">
        <v>8</v>
      </c>
      <c r="K13">
        <v>4</v>
      </c>
      <c r="L13">
        <v>4</v>
      </c>
      <c r="M13">
        <v>4</v>
      </c>
      <c r="N13">
        <v>6</v>
      </c>
      <c r="O13">
        <v>6</v>
      </c>
      <c r="P13">
        <v>6</v>
      </c>
      <c r="Q13">
        <v>6</v>
      </c>
      <c r="R13" s="5" t="s">
        <v>72</v>
      </c>
      <c r="S13">
        <v>6</v>
      </c>
      <c r="T13">
        <v>4</v>
      </c>
      <c r="U13">
        <v>4</v>
      </c>
      <c r="V13" s="5">
        <v>6</v>
      </c>
      <c r="W13">
        <v>4</v>
      </c>
      <c r="X13">
        <v>8</v>
      </c>
      <c r="Z13">
        <f t="shared" si="0"/>
        <v>116</v>
      </c>
      <c r="AA13">
        <f t="shared" si="1"/>
        <v>22</v>
      </c>
      <c r="AB13">
        <f t="shared" si="2"/>
        <v>5.2727272727272725</v>
      </c>
      <c r="AC13">
        <f t="shared" si="3"/>
        <v>7</v>
      </c>
    </row>
    <row r="14" spans="1:29">
      <c r="A14" t="s">
        <v>40</v>
      </c>
      <c r="B14">
        <v>8</v>
      </c>
      <c r="C14">
        <v>6</v>
      </c>
      <c r="D14">
        <v>8</v>
      </c>
      <c r="E14">
        <v>8</v>
      </c>
      <c r="F14">
        <v>8</v>
      </c>
      <c r="G14">
        <v>6</v>
      </c>
      <c r="H14">
        <v>6</v>
      </c>
      <c r="I14">
        <v>8</v>
      </c>
      <c r="J14">
        <v>8</v>
      </c>
      <c r="K14">
        <v>8</v>
      </c>
      <c r="L14">
        <v>8</v>
      </c>
      <c r="M14">
        <v>9</v>
      </c>
      <c r="N14">
        <v>8</v>
      </c>
      <c r="O14">
        <v>8</v>
      </c>
      <c r="P14">
        <v>8</v>
      </c>
      <c r="Q14">
        <v>8</v>
      </c>
      <c r="R14" s="5" t="s">
        <v>72</v>
      </c>
      <c r="S14">
        <v>8</v>
      </c>
      <c r="T14">
        <v>8</v>
      </c>
      <c r="U14">
        <v>8</v>
      </c>
      <c r="V14" s="5">
        <v>8</v>
      </c>
      <c r="W14">
        <v>8</v>
      </c>
      <c r="X14">
        <v>8</v>
      </c>
      <c r="Z14">
        <f t="shared" si="0"/>
        <v>171</v>
      </c>
      <c r="AA14">
        <f t="shared" si="1"/>
        <v>22</v>
      </c>
      <c r="AB14">
        <f t="shared" si="2"/>
        <v>7.7727272727272725</v>
      </c>
      <c r="AC14">
        <f t="shared" si="3"/>
        <v>10</v>
      </c>
    </row>
    <row r="15" spans="1:29">
      <c r="A15" t="s">
        <v>41</v>
      </c>
      <c r="B15">
        <v>6</v>
      </c>
      <c r="C15">
        <v>5</v>
      </c>
      <c r="D15">
        <v>6</v>
      </c>
      <c r="E15">
        <v>6</v>
      </c>
      <c r="F15">
        <v>10</v>
      </c>
      <c r="G15">
        <v>6</v>
      </c>
      <c r="H15">
        <v>6</v>
      </c>
      <c r="I15">
        <v>4</v>
      </c>
      <c r="J15">
        <v>6</v>
      </c>
      <c r="K15">
        <v>6</v>
      </c>
      <c r="L15">
        <v>7</v>
      </c>
      <c r="M15">
        <v>7.5</v>
      </c>
      <c r="N15">
        <v>6</v>
      </c>
      <c r="O15">
        <v>6</v>
      </c>
      <c r="P15">
        <v>6</v>
      </c>
      <c r="Q15">
        <v>8</v>
      </c>
      <c r="R15" s="5">
        <v>7</v>
      </c>
      <c r="S15">
        <v>7</v>
      </c>
      <c r="T15">
        <v>0</v>
      </c>
      <c r="U15">
        <v>4</v>
      </c>
      <c r="V15" s="5">
        <v>4</v>
      </c>
      <c r="W15">
        <v>6</v>
      </c>
      <c r="X15">
        <v>5</v>
      </c>
      <c r="Z15">
        <f t="shared" si="0"/>
        <v>134.5</v>
      </c>
      <c r="AA15">
        <f t="shared" si="1"/>
        <v>23</v>
      </c>
      <c r="AB15">
        <f t="shared" si="2"/>
        <v>5.8478260869565215</v>
      </c>
      <c r="AC15">
        <f t="shared" si="3"/>
        <v>8</v>
      </c>
    </row>
    <row r="16" spans="1:29">
      <c r="A16" t="s">
        <v>42</v>
      </c>
      <c r="B16">
        <v>12</v>
      </c>
      <c r="C16">
        <v>11</v>
      </c>
      <c r="D16">
        <v>14</v>
      </c>
      <c r="E16">
        <v>14</v>
      </c>
      <c r="F16">
        <v>14</v>
      </c>
      <c r="G16">
        <v>12</v>
      </c>
      <c r="H16">
        <v>12</v>
      </c>
      <c r="I16">
        <v>12</v>
      </c>
      <c r="J16">
        <v>14</v>
      </c>
      <c r="K16">
        <v>9</v>
      </c>
      <c r="L16">
        <v>12</v>
      </c>
      <c r="M16">
        <v>11</v>
      </c>
      <c r="N16">
        <v>12</v>
      </c>
      <c r="O16">
        <v>14</v>
      </c>
      <c r="P16">
        <v>14</v>
      </c>
      <c r="Q16">
        <v>13</v>
      </c>
      <c r="R16" s="5">
        <v>12</v>
      </c>
      <c r="S16">
        <v>14</v>
      </c>
      <c r="T16">
        <v>11</v>
      </c>
      <c r="U16">
        <v>17</v>
      </c>
      <c r="V16" s="5">
        <v>12</v>
      </c>
      <c r="W16">
        <v>10</v>
      </c>
      <c r="X16">
        <v>14</v>
      </c>
      <c r="Z16">
        <f t="shared" si="0"/>
        <v>290</v>
      </c>
      <c r="AA16">
        <f t="shared" si="1"/>
        <v>23</v>
      </c>
      <c r="AB16">
        <f t="shared" si="2"/>
        <v>12.608695652173912</v>
      </c>
      <c r="AC16">
        <f t="shared" si="3"/>
        <v>15</v>
      </c>
    </row>
    <row r="17" spans="1:29">
      <c r="A17" t="s">
        <v>43</v>
      </c>
      <c r="B17">
        <v>14</v>
      </c>
      <c r="C17">
        <v>21</v>
      </c>
      <c r="D17">
        <v>10</v>
      </c>
      <c r="E17">
        <v>13</v>
      </c>
      <c r="F17">
        <v>16</v>
      </c>
      <c r="G17">
        <v>12</v>
      </c>
      <c r="H17">
        <v>22</v>
      </c>
      <c r="I17">
        <v>17</v>
      </c>
      <c r="J17">
        <v>13</v>
      </c>
      <c r="K17">
        <v>20</v>
      </c>
      <c r="L17">
        <v>16</v>
      </c>
      <c r="M17">
        <v>20.5</v>
      </c>
      <c r="N17">
        <v>14</v>
      </c>
      <c r="O17">
        <v>17</v>
      </c>
      <c r="P17">
        <v>16</v>
      </c>
      <c r="Q17">
        <v>20</v>
      </c>
      <c r="R17" s="5" t="s">
        <v>72</v>
      </c>
      <c r="S17">
        <v>19</v>
      </c>
      <c r="T17">
        <v>20</v>
      </c>
      <c r="U17">
        <v>22</v>
      </c>
      <c r="V17" s="5" t="s">
        <v>72</v>
      </c>
      <c r="W17">
        <v>18</v>
      </c>
      <c r="X17">
        <v>12</v>
      </c>
      <c r="Z17">
        <f t="shared" si="0"/>
        <v>352.5</v>
      </c>
      <c r="AA17">
        <f t="shared" si="1"/>
        <v>21</v>
      </c>
      <c r="AB17">
        <f t="shared" si="2"/>
        <v>16.785714285714285</v>
      </c>
      <c r="AC17">
        <f t="shared" si="3"/>
        <v>19</v>
      </c>
    </row>
    <row r="18" spans="1:29">
      <c r="A18" t="s">
        <v>44</v>
      </c>
      <c r="B18">
        <v>12</v>
      </c>
      <c r="C18">
        <v>12</v>
      </c>
      <c r="D18">
        <v>12</v>
      </c>
      <c r="E18">
        <v>14</v>
      </c>
      <c r="F18">
        <v>12</v>
      </c>
      <c r="G18">
        <v>12</v>
      </c>
      <c r="H18">
        <v>12</v>
      </c>
      <c r="I18">
        <v>12</v>
      </c>
      <c r="J18">
        <v>12</v>
      </c>
      <c r="K18">
        <v>14</v>
      </c>
      <c r="L18">
        <v>12</v>
      </c>
      <c r="M18">
        <v>12</v>
      </c>
      <c r="N18">
        <v>12</v>
      </c>
      <c r="O18">
        <v>12</v>
      </c>
      <c r="P18">
        <v>12</v>
      </c>
      <c r="Q18">
        <v>12</v>
      </c>
      <c r="R18" s="5" t="s">
        <v>72</v>
      </c>
      <c r="S18">
        <v>12</v>
      </c>
      <c r="T18">
        <v>8</v>
      </c>
      <c r="U18">
        <v>10</v>
      </c>
      <c r="V18" s="5" t="s">
        <v>72</v>
      </c>
      <c r="W18">
        <v>10</v>
      </c>
      <c r="X18">
        <v>10</v>
      </c>
      <c r="Z18">
        <f t="shared" si="0"/>
        <v>246</v>
      </c>
      <c r="AA18">
        <f t="shared" si="1"/>
        <v>21</v>
      </c>
      <c r="AB18">
        <f t="shared" si="2"/>
        <v>11.714285714285714</v>
      </c>
      <c r="AC18">
        <f t="shared" si="3"/>
        <v>14</v>
      </c>
    </row>
    <row r="19" spans="1:29">
      <c r="B19">
        <f>SUM(B2:B18)</f>
        <v>139</v>
      </c>
      <c r="C19">
        <f t="shared" ref="C19:X19" si="4">SUM(C2:C18)</f>
        <v>137</v>
      </c>
      <c r="D19">
        <f t="shared" si="4"/>
        <v>134</v>
      </c>
      <c r="E19">
        <f t="shared" si="4"/>
        <v>161.5</v>
      </c>
      <c r="F19">
        <f t="shared" si="4"/>
        <v>154</v>
      </c>
      <c r="G19">
        <f t="shared" si="4"/>
        <v>142</v>
      </c>
      <c r="H19">
        <f t="shared" si="4"/>
        <v>159</v>
      </c>
      <c r="I19">
        <f t="shared" si="4"/>
        <v>145</v>
      </c>
      <c r="J19">
        <f t="shared" si="4"/>
        <v>134.5</v>
      </c>
      <c r="K19">
        <f t="shared" si="4"/>
        <v>147</v>
      </c>
      <c r="L19">
        <f t="shared" si="4"/>
        <v>141</v>
      </c>
      <c r="M19">
        <f t="shared" si="4"/>
        <v>146</v>
      </c>
      <c r="N19">
        <f t="shared" si="4"/>
        <v>147</v>
      </c>
      <c r="O19">
        <f t="shared" si="4"/>
        <v>158</v>
      </c>
      <c r="P19">
        <f t="shared" si="4"/>
        <v>152</v>
      </c>
      <c r="Q19">
        <f t="shared" si="4"/>
        <v>154</v>
      </c>
      <c r="R19" s="5">
        <f t="shared" si="4"/>
        <v>97</v>
      </c>
      <c r="S19">
        <f t="shared" si="4"/>
        <v>152</v>
      </c>
      <c r="T19">
        <f t="shared" si="4"/>
        <v>132</v>
      </c>
      <c r="U19">
        <f t="shared" si="4"/>
        <v>168</v>
      </c>
      <c r="V19" s="5">
        <f t="shared" si="4"/>
        <v>68</v>
      </c>
      <c r="W19">
        <f t="shared" si="4"/>
        <v>142</v>
      </c>
      <c r="X19">
        <f t="shared" si="4"/>
        <v>141</v>
      </c>
    </row>
    <row r="20" spans="1:29">
      <c r="R20">
        <f>SUMIFS($AC2:$AC18,R2:R18,"=*")</f>
        <v>64</v>
      </c>
      <c r="V20">
        <f>SUMIFS($AC2:$AC18,V2:V18,"=*")</f>
        <v>85</v>
      </c>
    </row>
    <row r="21" spans="1:29">
      <c r="R21">
        <f>R19+R20</f>
        <v>161</v>
      </c>
      <c r="V21">
        <f>V19+V20</f>
        <v>153</v>
      </c>
    </row>
  </sheetData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zoomScale="125" workbookViewId="0">
      <selection activeCell="R36" sqref="R36"/>
    </sheetView>
  </sheetViews>
  <sheetFormatPr baseColWidth="10" defaultColWidth="8.83203125" defaultRowHeight="14" x14ac:dyDescent="0"/>
  <cols>
    <col min="1" max="1" width="27.83203125" customWidth="1"/>
    <col min="2" max="20" width="6.6640625" customWidth="1"/>
  </cols>
  <sheetData>
    <row r="1" spans="1:20">
      <c r="B1" t="s">
        <v>45</v>
      </c>
      <c r="C1" t="s">
        <v>47</v>
      </c>
      <c r="D1" t="s">
        <v>49</v>
      </c>
      <c r="E1" t="s">
        <v>51</v>
      </c>
      <c r="F1" t="s">
        <v>51</v>
      </c>
      <c r="G1" t="s">
        <v>49</v>
      </c>
      <c r="H1" t="s">
        <v>55</v>
      </c>
      <c r="I1" t="s">
        <v>55</v>
      </c>
      <c r="J1" t="s">
        <v>58</v>
      </c>
      <c r="K1" t="s">
        <v>58</v>
      </c>
      <c r="L1" t="s">
        <v>59</v>
      </c>
      <c r="M1" t="s">
        <v>60</v>
      </c>
      <c r="N1" t="s">
        <v>60</v>
      </c>
      <c r="O1" t="s">
        <v>61</v>
      </c>
      <c r="P1" t="s">
        <v>61</v>
      </c>
      <c r="Q1" t="s">
        <v>62</v>
      </c>
    </row>
    <row r="2" spans="1:20">
      <c r="A2" t="s">
        <v>71</v>
      </c>
      <c r="B2" t="s">
        <v>46</v>
      </c>
      <c r="C2" t="s">
        <v>48</v>
      </c>
      <c r="D2" t="s">
        <v>50</v>
      </c>
      <c r="E2" t="s">
        <v>52</v>
      </c>
      <c r="F2" t="s">
        <v>53</v>
      </c>
      <c r="G2" t="s">
        <v>54</v>
      </c>
      <c r="H2" t="s">
        <v>56</v>
      </c>
      <c r="I2" t="s">
        <v>57</v>
      </c>
      <c r="J2" t="s">
        <v>56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44</v>
      </c>
      <c r="S2" t="s">
        <v>70</v>
      </c>
      <c r="T2" t="s">
        <v>22</v>
      </c>
    </row>
    <row r="3" spans="1:20">
      <c r="A3" t="s">
        <v>104</v>
      </c>
      <c r="B3">
        <v>6</v>
      </c>
      <c r="C3">
        <v>7</v>
      </c>
      <c r="D3">
        <v>10</v>
      </c>
      <c r="E3">
        <v>8</v>
      </c>
      <c r="F3">
        <v>6</v>
      </c>
      <c r="G3">
        <v>7</v>
      </c>
      <c r="H3">
        <v>8</v>
      </c>
      <c r="I3">
        <v>2</v>
      </c>
      <c r="J3">
        <v>8</v>
      </c>
      <c r="K3">
        <v>4</v>
      </c>
      <c r="L3">
        <v>15</v>
      </c>
      <c r="M3">
        <v>4</v>
      </c>
      <c r="N3">
        <v>8</v>
      </c>
      <c r="O3">
        <v>0</v>
      </c>
      <c r="P3">
        <v>11</v>
      </c>
      <c r="Q3">
        <v>20</v>
      </c>
      <c r="R3">
        <v>8</v>
      </c>
      <c r="S3">
        <v>132</v>
      </c>
      <c r="T3">
        <v>1</v>
      </c>
    </row>
    <row r="4" spans="1:20">
      <c r="A4" t="s">
        <v>2</v>
      </c>
      <c r="B4">
        <v>0</v>
      </c>
      <c r="C4">
        <v>8</v>
      </c>
      <c r="D4">
        <v>12</v>
      </c>
      <c r="E4">
        <v>6</v>
      </c>
      <c r="F4">
        <v>4</v>
      </c>
      <c r="G4">
        <v>7</v>
      </c>
      <c r="H4">
        <v>5</v>
      </c>
      <c r="I4">
        <v>6</v>
      </c>
      <c r="J4">
        <v>6</v>
      </c>
      <c r="K4">
        <v>10</v>
      </c>
      <c r="L4">
        <v>14</v>
      </c>
      <c r="M4">
        <v>6</v>
      </c>
      <c r="N4">
        <v>8</v>
      </c>
      <c r="O4">
        <v>6</v>
      </c>
      <c r="P4">
        <v>14</v>
      </c>
      <c r="Q4">
        <v>10</v>
      </c>
      <c r="R4">
        <v>12</v>
      </c>
      <c r="S4">
        <v>134</v>
      </c>
      <c r="T4">
        <v>2</v>
      </c>
    </row>
    <row r="5" spans="1:20">
      <c r="A5" t="s">
        <v>105</v>
      </c>
      <c r="B5">
        <v>0</v>
      </c>
      <c r="C5">
        <v>7</v>
      </c>
      <c r="D5">
        <v>11</v>
      </c>
      <c r="E5">
        <v>6</v>
      </c>
      <c r="F5">
        <v>6</v>
      </c>
      <c r="G5">
        <v>9.5</v>
      </c>
      <c r="H5">
        <v>8.5</v>
      </c>
      <c r="I5">
        <v>3</v>
      </c>
      <c r="J5">
        <v>8</v>
      </c>
      <c r="K5">
        <v>9</v>
      </c>
      <c r="L5">
        <v>5.5</v>
      </c>
      <c r="M5">
        <v>8</v>
      </c>
      <c r="N5">
        <v>8</v>
      </c>
      <c r="O5">
        <v>6</v>
      </c>
      <c r="P5">
        <v>14</v>
      </c>
      <c r="Q5">
        <v>13</v>
      </c>
      <c r="R5">
        <v>12</v>
      </c>
      <c r="S5">
        <v>134.5</v>
      </c>
      <c r="T5">
        <v>3</v>
      </c>
    </row>
    <row r="6" spans="1:20">
      <c r="A6" t="s">
        <v>0</v>
      </c>
      <c r="B6">
        <v>4</v>
      </c>
      <c r="C6">
        <v>5</v>
      </c>
      <c r="D6">
        <v>12</v>
      </c>
      <c r="E6">
        <v>9</v>
      </c>
      <c r="F6">
        <v>6</v>
      </c>
      <c r="G6">
        <v>6</v>
      </c>
      <c r="H6">
        <v>7</v>
      </c>
      <c r="I6">
        <v>4</v>
      </c>
      <c r="J6">
        <v>8</v>
      </c>
      <c r="K6">
        <v>9</v>
      </c>
      <c r="L6">
        <v>8</v>
      </c>
      <c r="M6">
        <v>4</v>
      </c>
      <c r="N6">
        <v>6</v>
      </c>
      <c r="O6">
        <v>5</v>
      </c>
      <c r="P6">
        <v>11</v>
      </c>
      <c r="Q6">
        <v>21</v>
      </c>
      <c r="R6">
        <v>12</v>
      </c>
      <c r="S6">
        <v>137</v>
      </c>
      <c r="T6">
        <v>4</v>
      </c>
    </row>
    <row r="7" spans="1:20">
      <c r="A7" t="s">
        <v>1</v>
      </c>
      <c r="B7">
        <v>2</v>
      </c>
      <c r="C7">
        <v>11</v>
      </c>
      <c r="D7">
        <v>9</v>
      </c>
      <c r="E7">
        <v>4</v>
      </c>
      <c r="F7">
        <v>6</v>
      </c>
      <c r="G7">
        <v>10</v>
      </c>
      <c r="H7">
        <v>8</v>
      </c>
      <c r="I7">
        <v>4</v>
      </c>
      <c r="J7">
        <v>8</v>
      </c>
      <c r="K7">
        <v>9</v>
      </c>
      <c r="L7">
        <v>10</v>
      </c>
      <c r="M7">
        <v>6</v>
      </c>
      <c r="N7">
        <v>8</v>
      </c>
      <c r="O7">
        <v>6</v>
      </c>
      <c r="P7">
        <v>12</v>
      </c>
      <c r="Q7">
        <v>14</v>
      </c>
      <c r="R7">
        <v>12</v>
      </c>
      <c r="S7">
        <v>139</v>
      </c>
      <c r="T7">
        <v>5</v>
      </c>
    </row>
    <row r="8" spans="1:20">
      <c r="A8" t="s">
        <v>106</v>
      </c>
      <c r="B8">
        <v>2</v>
      </c>
      <c r="C8">
        <v>10</v>
      </c>
      <c r="D8">
        <v>11</v>
      </c>
      <c r="E8">
        <v>8</v>
      </c>
      <c r="F8">
        <v>8</v>
      </c>
      <c r="G8">
        <v>7</v>
      </c>
      <c r="H8">
        <v>7</v>
      </c>
      <c r="I8">
        <v>6</v>
      </c>
      <c r="J8">
        <v>6</v>
      </c>
      <c r="K8">
        <v>4</v>
      </c>
      <c r="L8">
        <v>13</v>
      </c>
      <c r="M8">
        <v>4</v>
      </c>
      <c r="N8">
        <v>8</v>
      </c>
      <c r="O8">
        <v>7</v>
      </c>
      <c r="P8">
        <v>12</v>
      </c>
      <c r="Q8">
        <v>16</v>
      </c>
      <c r="R8">
        <v>12</v>
      </c>
      <c r="S8">
        <v>141</v>
      </c>
      <c r="T8" t="s">
        <v>99</v>
      </c>
    </row>
    <row r="9" spans="1:20">
      <c r="A9" t="s">
        <v>107</v>
      </c>
      <c r="B9">
        <v>2</v>
      </c>
      <c r="C9">
        <v>10</v>
      </c>
      <c r="D9">
        <v>10</v>
      </c>
      <c r="E9">
        <v>8</v>
      </c>
      <c r="F9">
        <v>6</v>
      </c>
      <c r="G9">
        <v>5</v>
      </c>
      <c r="H9">
        <v>7</v>
      </c>
      <c r="I9">
        <v>2</v>
      </c>
      <c r="J9">
        <v>12</v>
      </c>
      <c r="K9">
        <v>9</v>
      </c>
      <c r="L9">
        <v>13</v>
      </c>
      <c r="M9">
        <v>8</v>
      </c>
      <c r="N9">
        <v>8</v>
      </c>
      <c r="O9">
        <v>5</v>
      </c>
      <c r="P9">
        <v>14</v>
      </c>
      <c r="Q9">
        <v>12</v>
      </c>
      <c r="R9">
        <v>10</v>
      </c>
      <c r="S9">
        <v>141</v>
      </c>
      <c r="T9" t="s">
        <v>99</v>
      </c>
    </row>
    <row r="10" spans="1:20">
      <c r="A10" t="s">
        <v>108</v>
      </c>
      <c r="B10">
        <v>0</v>
      </c>
      <c r="C10">
        <v>7</v>
      </c>
      <c r="D10">
        <v>13</v>
      </c>
      <c r="E10">
        <v>8</v>
      </c>
      <c r="F10">
        <v>6</v>
      </c>
      <c r="G10">
        <v>10</v>
      </c>
      <c r="H10">
        <v>8</v>
      </c>
      <c r="I10">
        <v>7</v>
      </c>
      <c r="J10">
        <v>6</v>
      </c>
      <c r="K10">
        <v>11</v>
      </c>
      <c r="L10">
        <v>12</v>
      </c>
      <c r="M10">
        <v>6</v>
      </c>
      <c r="N10">
        <v>6</v>
      </c>
      <c r="O10">
        <v>6</v>
      </c>
      <c r="P10">
        <v>12</v>
      </c>
      <c r="Q10">
        <v>12</v>
      </c>
      <c r="R10">
        <v>12</v>
      </c>
      <c r="S10">
        <v>142</v>
      </c>
      <c r="T10" t="s">
        <v>100</v>
      </c>
    </row>
    <row r="11" spans="1:20">
      <c r="A11" t="s">
        <v>11</v>
      </c>
      <c r="B11">
        <v>4</v>
      </c>
      <c r="C11">
        <v>8</v>
      </c>
      <c r="D11">
        <v>9</v>
      </c>
      <c r="E11">
        <v>10</v>
      </c>
      <c r="F11">
        <v>8</v>
      </c>
      <c r="G11">
        <v>6</v>
      </c>
      <c r="H11">
        <v>8</v>
      </c>
      <c r="I11">
        <v>6</v>
      </c>
      <c r="J11">
        <v>10</v>
      </c>
      <c r="K11">
        <v>6</v>
      </c>
      <c r="L11">
        <v>11</v>
      </c>
      <c r="M11">
        <v>4</v>
      </c>
      <c r="N11">
        <v>8</v>
      </c>
      <c r="O11">
        <v>6</v>
      </c>
      <c r="P11">
        <v>10</v>
      </c>
      <c r="Q11">
        <v>18</v>
      </c>
      <c r="R11">
        <v>10</v>
      </c>
      <c r="S11">
        <v>142</v>
      </c>
      <c r="T11" t="s">
        <v>100</v>
      </c>
    </row>
    <row r="12" spans="1:20">
      <c r="A12" t="s">
        <v>5</v>
      </c>
      <c r="B12">
        <v>6</v>
      </c>
      <c r="C12">
        <v>6</v>
      </c>
      <c r="D12">
        <v>15</v>
      </c>
      <c r="E12">
        <v>6</v>
      </c>
      <c r="F12">
        <v>10</v>
      </c>
      <c r="G12">
        <v>8</v>
      </c>
      <c r="H12">
        <v>8</v>
      </c>
      <c r="I12">
        <v>7</v>
      </c>
      <c r="J12">
        <v>6</v>
      </c>
      <c r="K12">
        <v>5</v>
      </c>
      <c r="L12">
        <v>11</v>
      </c>
      <c r="M12">
        <v>4</v>
      </c>
      <c r="N12">
        <v>8</v>
      </c>
      <c r="O12">
        <v>4</v>
      </c>
      <c r="P12">
        <v>12</v>
      </c>
      <c r="Q12">
        <v>17</v>
      </c>
      <c r="R12">
        <v>12</v>
      </c>
      <c r="S12">
        <v>145</v>
      </c>
      <c r="T12">
        <v>10</v>
      </c>
    </row>
    <row r="13" spans="1:20">
      <c r="A13" t="s">
        <v>109</v>
      </c>
      <c r="B13">
        <v>4</v>
      </c>
      <c r="C13">
        <v>9.5</v>
      </c>
      <c r="D13">
        <v>7.5</v>
      </c>
      <c r="E13">
        <v>5</v>
      </c>
      <c r="F13">
        <v>8</v>
      </c>
      <c r="G13">
        <v>4.5</v>
      </c>
      <c r="H13">
        <v>8.5</v>
      </c>
      <c r="I13">
        <v>7</v>
      </c>
      <c r="J13">
        <v>8</v>
      </c>
      <c r="K13">
        <v>7.5</v>
      </c>
      <c r="L13">
        <v>12.5</v>
      </c>
      <c r="M13">
        <v>4</v>
      </c>
      <c r="N13">
        <v>9</v>
      </c>
      <c r="O13">
        <v>7.5</v>
      </c>
      <c r="P13">
        <v>11</v>
      </c>
      <c r="Q13">
        <v>20.5</v>
      </c>
      <c r="R13">
        <v>12</v>
      </c>
      <c r="S13">
        <v>146</v>
      </c>
      <c r="T13">
        <v>11</v>
      </c>
    </row>
    <row r="14" spans="1:20">
      <c r="A14" t="s">
        <v>110</v>
      </c>
      <c r="B14">
        <v>4</v>
      </c>
      <c r="C14">
        <v>7</v>
      </c>
      <c r="D14">
        <v>10</v>
      </c>
      <c r="E14">
        <v>8</v>
      </c>
      <c r="F14">
        <v>5</v>
      </c>
      <c r="G14">
        <v>6</v>
      </c>
      <c r="H14">
        <v>7</v>
      </c>
      <c r="I14">
        <v>9</v>
      </c>
      <c r="J14">
        <v>8</v>
      </c>
      <c r="K14">
        <v>9</v>
      </c>
      <c r="L14">
        <v>13</v>
      </c>
      <c r="M14">
        <v>4</v>
      </c>
      <c r="N14">
        <v>8</v>
      </c>
      <c r="O14">
        <v>6</v>
      </c>
      <c r="P14">
        <v>9</v>
      </c>
      <c r="Q14">
        <v>20</v>
      </c>
      <c r="R14">
        <v>14</v>
      </c>
      <c r="S14">
        <v>147</v>
      </c>
      <c r="T14" t="s">
        <v>101</v>
      </c>
    </row>
    <row r="15" spans="1:20">
      <c r="A15" t="s">
        <v>6</v>
      </c>
      <c r="B15">
        <v>4</v>
      </c>
      <c r="C15">
        <v>8</v>
      </c>
      <c r="D15">
        <v>11</v>
      </c>
      <c r="E15">
        <v>10</v>
      </c>
      <c r="F15">
        <v>8</v>
      </c>
      <c r="G15">
        <v>6</v>
      </c>
      <c r="H15">
        <v>7</v>
      </c>
      <c r="I15">
        <v>7</v>
      </c>
      <c r="J15">
        <v>8</v>
      </c>
      <c r="K15">
        <v>8</v>
      </c>
      <c r="L15">
        <v>12</v>
      </c>
      <c r="M15">
        <v>6</v>
      </c>
      <c r="N15">
        <v>8</v>
      </c>
      <c r="O15">
        <v>6</v>
      </c>
      <c r="P15">
        <v>12</v>
      </c>
      <c r="Q15">
        <v>14</v>
      </c>
      <c r="R15">
        <v>12</v>
      </c>
      <c r="S15">
        <v>147</v>
      </c>
      <c r="T15" t="s">
        <v>101</v>
      </c>
    </row>
    <row r="16" spans="1:20">
      <c r="A16" t="s">
        <v>111</v>
      </c>
      <c r="B16">
        <v>2</v>
      </c>
      <c r="C16">
        <v>8</v>
      </c>
      <c r="D16">
        <v>10</v>
      </c>
      <c r="E16">
        <v>10</v>
      </c>
      <c r="F16">
        <v>8</v>
      </c>
      <c r="G16">
        <v>9</v>
      </c>
      <c r="H16">
        <v>8</v>
      </c>
      <c r="I16">
        <v>6</v>
      </c>
      <c r="J16">
        <v>8</v>
      </c>
      <c r="K16">
        <v>8</v>
      </c>
      <c r="L16">
        <v>13</v>
      </c>
      <c r="M16">
        <v>6</v>
      </c>
      <c r="N16">
        <v>8</v>
      </c>
      <c r="O16">
        <v>6</v>
      </c>
      <c r="P16">
        <v>14</v>
      </c>
      <c r="Q16">
        <v>16</v>
      </c>
      <c r="R16">
        <v>12</v>
      </c>
      <c r="S16">
        <v>152</v>
      </c>
      <c r="T16" t="s">
        <v>102</v>
      </c>
    </row>
    <row r="17" spans="1:20">
      <c r="A17" t="s">
        <v>112</v>
      </c>
      <c r="B17">
        <v>2</v>
      </c>
      <c r="C17">
        <v>10</v>
      </c>
      <c r="D17">
        <v>7</v>
      </c>
      <c r="E17">
        <v>10</v>
      </c>
      <c r="F17">
        <v>8</v>
      </c>
      <c r="G17">
        <v>7</v>
      </c>
      <c r="H17">
        <v>7</v>
      </c>
      <c r="I17">
        <v>6</v>
      </c>
      <c r="J17">
        <v>8</v>
      </c>
      <c r="K17">
        <v>8</v>
      </c>
      <c r="L17">
        <v>13</v>
      </c>
      <c r="M17">
        <v>6</v>
      </c>
      <c r="N17">
        <v>8</v>
      </c>
      <c r="O17">
        <v>7</v>
      </c>
      <c r="P17">
        <v>14</v>
      </c>
      <c r="Q17">
        <v>19</v>
      </c>
      <c r="R17">
        <v>12</v>
      </c>
      <c r="S17">
        <v>152</v>
      </c>
      <c r="T17" t="s">
        <v>102</v>
      </c>
    </row>
    <row r="18" spans="1:20">
      <c r="A18" t="s">
        <v>12</v>
      </c>
      <c r="B18">
        <v>2</v>
      </c>
      <c r="C18">
        <v>10</v>
      </c>
      <c r="D18">
        <v>10</v>
      </c>
      <c r="E18">
        <v>10</v>
      </c>
      <c r="F18">
        <v>6</v>
      </c>
      <c r="G18">
        <v>11</v>
      </c>
      <c r="H18">
        <v>7</v>
      </c>
      <c r="I18">
        <v>6</v>
      </c>
      <c r="J18">
        <v>6</v>
      </c>
      <c r="K18">
        <v>7</v>
      </c>
      <c r="L18">
        <v>13</v>
      </c>
      <c r="M18">
        <v>6</v>
      </c>
      <c r="N18">
        <v>8</v>
      </c>
      <c r="O18">
        <v>10</v>
      </c>
      <c r="P18">
        <v>14</v>
      </c>
      <c r="Q18">
        <v>16</v>
      </c>
      <c r="R18">
        <v>12</v>
      </c>
      <c r="S18">
        <v>154</v>
      </c>
      <c r="T18" t="s">
        <v>103</v>
      </c>
    </row>
    <row r="19" spans="1:20">
      <c r="A19" t="s">
        <v>7</v>
      </c>
      <c r="B19">
        <v>4</v>
      </c>
      <c r="C19">
        <v>9.5</v>
      </c>
      <c r="D19">
        <v>9</v>
      </c>
      <c r="E19">
        <v>11</v>
      </c>
      <c r="F19">
        <v>8</v>
      </c>
      <c r="G19">
        <v>7.5</v>
      </c>
      <c r="H19">
        <v>7</v>
      </c>
      <c r="I19">
        <v>5</v>
      </c>
      <c r="J19">
        <v>9</v>
      </c>
      <c r="K19">
        <v>7</v>
      </c>
      <c r="L19">
        <v>10</v>
      </c>
      <c r="M19">
        <v>6</v>
      </c>
      <c r="N19">
        <v>8</v>
      </c>
      <c r="O19">
        <v>8</v>
      </c>
      <c r="P19">
        <v>13</v>
      </c>
      <c r="Q19">
        <v>20</v>
      </c>
      <c r="R19">
        <v>12</v>
      </c>
      <c r="S19">
        <v>154</v>
      </c>
      <c r="T19" t="s">
        <v>103</v>
      </c>
    </row>
    <row r="20" spans="1:20">
      <c r="A20" t="s">
        <v>113</v>
      </c>
      <c r="B20">
        <v>4</v>
      </c>
      <c r="C20">
        <v>11</v>
      </c>
      <c r="D20">
        <v>11</v>
      </c>
      <c r="E20">
        <v>6</v>
      </c>
      <c r="F20">
        <v>8</v>
      </c>
      <c r="G20">
        <v>10</v>
      </c>
      <c r="H20">
        <v>7</v>
      </c>
      <c r="I20">
        <v>4</v>
      </c>
      <c r="J20">
        <v>12</v>
      </c>
      <c r="K20">
        <v>13</v>
      </c>
      <c r="L20">
        <v>9</v>
      </c>
      <c r="M20">
        <v>6</v>
      </c>
      <c r="N20">
        <v>8</v>
      </c>
      <c r="O20">
        <v>6</v>
      </c>
      <c r="P20">
        <v>14</v>
      </c>
      <c r="Q20">
        <v>17</v>
      </c>
      <c r="R20">
        <v>12</v>
      </c>
      <c r="S20">
        <v>158</v>
      </c>
      <c r="T20">
        <v>18</v>
      </c>
    </row>
    <row r="21" spans="1:20">
      <c r="A21" t="s">
        <v>114</v>
      </c>
      <c r="B21">
        <v>8</v>
      </c>
      <c r="C21">
        <v>6</v>
      </c>
      <c r="D21">
        <v>21</v>
      </c>
      <c r="E21">
        <v>6</v>
      </c>
      <c r="F21">
        <v>6</v>
      </c>
      <c r="G21">
        <v>9</v>
      </c>
      <c r="H21">
        <v>8</v>
      </c>
      <c r="I21">
        <v>9</v>
      </c>
      <c r="J21">
        <v>7</v>
      </c>
      <c r="K21">
        <v>9</v>
      </c>
      <c r="L21">
        <v>10</v>
      </c>
      <c r="M21">
        <v>2</v>
      </c>
      <c r="N21">
        <v>6</v>
      </c>
      <c r="O21">
        <v>6</v>
      </c>
      <c r="P21">
        <v>12</v>
      </c>
      <c r="Q21">
        <v>22</v>
      </c>
      <c r="R21">
        <v>12</v>
      </c>
      <c r="S21">
        <v>159</v>
      </c>
      <c r="T21">
        <v>19</v>
      </c>
    </row>
    <row r="22" spans="1:20">
      <c r="A22" t="s">
        <v>115</v>
      </c>
      <c r="B22">
        <v>4</v>
      </c>
      <c r="C22">
        <v>10.5</v>
      </c>
      <c r="D22">
        <v>12.5</v>
      </c>
      <c r="E22">
        <v>10</v>
      </c>
      <c r="F22">
        <v>10</v>
      </c>
      <c r="G22">
        <v>11.5</v>
      </c>
      <c r="H22">
        <v>7.5</v>
      </c>
      <c r="I22">
        <v>4</v>
      </c>
      <c r="J22">
        <v>6</v>
      </c>
      <c r="K22">
        <v>5.5</v>
      </c>
      <c r="L22">
        <v>19</v>
      </c>
      <c r="M22">
        <v>6</v>
      </c>
      <c r="N22">
        <v>8</v>
      </c>
      <c r="O22">
        <v>6</v>
      </c>
      <c r="P22">
        <v>14</v>
      </c>
      <c r="Q22">
        <v>13</v>
      </c>
      <c r="R22">
        <v>14</v>
      </c>
      <c r="S22">
        <v>161.5</v>
      </c>
      <c r="T22">
        <v>20</v>
      </c>
    </row>
    <row r="23" spans="1:20">
      <c r="A23" t="s">
        <v>116</v>
      </c>
      <c r="B23">
        <v>4</v>
      </c>
      <c r="C23">
        <v>12</v>
      </c>
      <c r="D23">
        <v>10</v>
      </c>
      <c r="E23">
        <v>12</v>
      </c>
      <c r="F23">
        <v>6</v>
      </c>
      <c r="G23">
        <v>8</v>
      </c>
      <c r="H23">
        <v>11</v>
      </c>
      <c r="I23">
        <v>7</v>
      </c>
      <c r="J23">
        <v>6</v>
      </c>
      <c r="K23">
        <v>13</v>
      </c>
      <c r="L23">
        <v>14</v>
      </c>
      <c r="M23">
        <v>4</v>
      </c>
      <c r="N23">
        <v>8</v>
      </c>
      <c r="O23">
        <v>4</v>
      </c>
      <c r="P23">
        <v>17</v>
      </c>
      <c r="Q23">
        <v>22</v>
      </c>
      <c r="R23">
        <v>10</v>
      </c>
      <c r="S23">
        <v>168</v>
      </c>
      <c r="T23">
        <v>21</v>
      </c>
    </row>
    <row r="24" spans="1:20" ht="6" customHeight="1"/>
    <row r="25" spans="1:20">
      <c r="A25" t="s">
        <v>117</v>
      </c>
      <c r="B25">
        <v>2</v>
      </c>
      <c r="C25">
        <v>6</v>
      </c>
      <c r="D25">
        <v>11</v>
      </c>
      <c r="E25">
        <v>10</v>
      </c>
      <c r="F25">
        <v>2</v>
      </c>
      <c r="G25">
        <v>7</v>
      </c>
      <c r="H25" t="s">
        <v>72</v>
      </c>
      <c r="I25" t="s">
        <v>72</v>
      </c>
      <c r="J25" t="s">
        <v>72</v>
      </c>
      <c r="K25" t="s">
        <v>72</v>
      </c>
      <c r="L25" t="s">
        <v>72</v>
      </c>
      <c r="M25">
        <v>6</v>
      </c>
      <c r="N25">
        <v>8</v>
      </c>
      <c r="O25">
        <v>4</v>
      </c>
      <c r="P25">
        <v>12</v>
      </c>
      <c r="Q25" t="s">
        <v>72</v>
      </c>
      <c r="R25" t="s">
        <v>72</v>
      </c>
      <c r="S25">
        <v>68</v>
      </c>
    </row>
    <row r="26" spans="1:20">
      <c r="A26" t="s">
        <v>118</v>
      </c>
      <c r="B26">
        <v>2</v>
      </c>
      <c r="C26">
        <v>6</v>
      </c>
      <c r="D26">
        <v>12</v>
      </c>
      <c r="E26">
        <v>10</v>
      </c>
      <c r="F26">
        <v>8</v>
      </c>
      <c r="G26">
        <v>7</v>
      </c>
      <c r="H26">
        <v>7</v>
      </c>
      <c r="I26">
        <v>6</v>
      </c>
      <c r="J26">
        <v>10</v>
      </c>
      <c r="K26">
        <v>10</v>
      </c>
      <c r="L26" t="s">
        <v>72</v>
      </c>
      <c r="M26" t="s">
        <v>72</v>
      </c>
      <c r="N26" t="s">
        <v>72</v>
      </c>
      <c r="O26">
        <v>7</v>
      </c>
      <c r="P26">
        <v>12</v>
      </c>
      <c r="Q26" t="s">
        <v>72</v>
      </c>
      <c r="R26" t="s">
        <v>72</v>
      </c>
      <c r="S26">
        <v>97</v>
      </c>
    </row>
    <row r="28" spans="1:20">
      <c r="B28">
        <v>2012</v>
      </c>
      <c r="C28">
        <v>2011</v>
      </c>
      <c r="D28">
        <v>2010</v>
      </c>
      <c r="E28">
        <v>2009</v>
      </c>
      <c r="F28" s="1">
        <v>2008</v>
      </c>
      <c r="G28">
        <v>2007</v>
      </c>
      <c r="H28" s="1">
        <v>2006</v>
      </c>
      <c r="I28" s="1">
        <v>2005</v>
      </c>
      <c r="J28" s="1">
        <v>2004</v>
      </c>
      <c r="K28" s="1">
        <v>2003</v>
      </c>
      <c r="L28" s="1">
        <v>2002</v>
      </c>
      <c r="M28" s="1">
        <v>2001</v>
      </c>
      <c r="N28" s="1">
        <v>2000</v>
      </c>
      <c r="O28" s="1">
        <v>1999</v>
      </c>
      <c r="Q28" t="s">
        <v>25</v>
      </c>
      <c r="R28" t="s">
        <v>26</v>
      </c>
      <c r="S28" t="s">
        <v>27</v>
      </c>
    </row>
    <row r="29" spans="1:20">
      <c r="A29" t="s">
        <v>0</v>
      </c>
      <c r="B29">
        <v>137</v>
      </c>
      <c r="C29">
        <v>148</v>
      </c>
      <c r="D29">
        <v>125.5</v>
      </c>
      <c r="E29">
        <v>140</v>
      </c>
      <c r="F29" s="2">
        <v>135.5</v>
      </c>
      <c r="G29">
        <v>147.5</v>
      </c>
      <c r="H29" s="1">
        <v>153</v>
      </c>
      <c r="I29" s="1">
        <v>133</v>
      </c>
      <c r="J29" s="1">
        <v>125</v>
      </c>
      <c r="K29" s="1">
        <v>155</v>
      </c>
      <c r="L29" s="1">
        <v>153</v>
      </c>
      <c r="M29" s="1">
        <v>148</v>
      </c>
      <c r="N29" s="1">
        <v>130</v>
      </c>
      <c r="O29" s="1">
        <v>143</v>
      </c>
      <c r="Q29">
        <f>SUM($B29:$D29)</f>
        <v>410.5</v>
      </c>
      <c r="R29">
        <f>SUM($B29:$F29)</f>
        <v>686</v>
      </c>
      <c r="S29">
        <f>SUM($B29:$K29)</f>
        <v>1399.5</v>
      </c>
    </row>
    <row r="30" spans="1:20">
      <c r="A30" t="s">
        <v>2</v>
      </c>
      <c r="B30">
        <v>134</v>
      </c>
      <c r="C30">
        <v>154</v>
      </c>
      <c r="D30">
        <v>119</v>
      </c>
      <c r="E30">
        <v>144</v>
      </c>
      <c r="F30" s="2">
        <v>141</v>
      </c>
      <c r="G30">
        <v>135</v>
      </c>
      <c r="H30">
        <v>158</v>
      </c>
      <c r="I30" s="1">
        <v>134</v>
      </c>
      <c r="J30" s="1">
        <v>147</v>
      </c>
      <c r="K30" s="1">
        <v>149</v>
      </c>
      <c r="L30" s="1">
        <v>144</v>
      </c>
      <c r="M30" s="1">
        <v>162</v>
      </c>
      <c r="N30" s="1">
        <v>134</v>
      </c>
      <c r="O30" s="1">
        <v>149</v>
      </c>
      <c r="Q30">
        <f t="shared" ref="Q30:Q39" si="0">SUM($B30:$D30)</f>
        <v>407</v>
      </c>
      <c r="R30">
        <f t="shared" ref="R30:R36" si="1">SUM($B30:$F30)</f>
        <v>692</v>
      </c>
      <c r="S30">
        <f t="shared" ref="S30:S34" si="2">SUM($B30:$K30)</f>
        <v>1415</v>
      </c>
    </row>
    <row r="31" spans="1:20">
      <c r="A31" t="s">
        <v>3</v>
      </c>
      <c r="B31">
        <v>141</v>
      </c>
      <c r="C31">
        <v>174</v>
      </c>
      <c r="D31">
        <v>125</v>
      </c>
      <c r="E31">
        <v>150</v>
      </c>
      <c r="F31" s="2">
        <v>154</v>
      </c>
      <c r="G31">
        <v>140</v>
      </c>
      <c r="H31">
        <v>170</v>
      </c>
      <c r="I31" s="1">
        <v>145</v>
      </c>
      <c r="J31" s="1">
        <v>133</v>
      </c>
      <c r="K31" s="1">
        <v>146</v>
      </c>
      <c r="L31" s="1">
        <v>131</v>
      </c>
      <c r="M31" s="1">
        <v>173</v>
      </c>
      <c r="N31" s="1">
        <v>133</v>
      </c>
      <c r="O31" s="1">
        <v>155</v>
      </c>
      <c r="Q31">
        <f t="shared" si="0"/>
        <v>440</v>
      </c>
      <c r="R31">
        <f t="shared" si="1"/>
        <v>744</v>
      </c>
      <c r="S31">
        <f t="shared" si="2"/>
        <v>1478</v>
      </c>
    </row>
    <row r="32" spans="1:20">
      <c r="A32" t="s">
        <v>11</v>
      </c>
      <c r="B32">
        <v>142</v>
      </c>
      <c r="C32">
        <v>157</v>
      </c>
      <c r="D32">
        <v>130</v>
      </c>
      <c r="E32">
        <v>137.5</v>
      </c>
      <c r="F32" s="2">
        <v>136.5</v>
      </c>
      <c r="G32">
        <v>141</v>
      </c>
      <c r="H32">
        <v>170.5</v>
      </c>
      <c r="I32" s="1">
        <v>144</v>
      </c>
      <c r="J32" s="1">
        <v>155</v>
      </c>
      <c r="K32" s="1">
        <v>138.5</v>
      </c>
      <c r="L32" s="1">
        <v>146</v>
      </c>
      <c r="M32" s="1">
        <v>155</v>
      </c>
      <c r="N32" s="1">
        <v>119</v>
      </c>
      <c r="O32" s="1">
        <v>149</v>
      </c>
      <c r="Q32">
        <f t="shared" si="0"/>
        <v>429</v>
      </c>
      <c r="R32">
        <f t="shared" si="1"/>
        <v>703</v>
      </c>
      <c r="S32">
        <f t="shared" si="2"/>
        <v>1452</v>
      </c>
    </row>
    <row r="33" spans="1:19">
      <c r="A33" t="s">
        <v>1</v>
      </c>
      <c r="B33">
        <v>139</v>
      </c>
      <c r="C33">
        <v>151</v>
      </c>
      <c r="D33">
        <v>115</v>
      </c>
      <c r="E33">
        <v>151</v>
      </c>
      <c r="F33" s="2">
        <v>168</v>
      </c>
      <c r="G33">
        <v>137</v>
      </c>
      <c r="H33">
        <v>171</v>
      </c>
      <c r="I33" s="1">
        <v>129</v>
      </c>
      <c r="J33" s="1">
        <v>148</v>
      </c>
      <c r="K33" s="1">
        <v>149</v>
      </c>
      <c r="L33" s="1">
        <v>150</v>
      </c>
      <c r="M33" s="1">
        <v>155</v>
      </c>
      <c r="N33" s="1">
        <v>124</v>
      </c>
      <c r="O33" s="1">
        <v>152</v>
      </c>
      <c r="Q33">
        <f t="shared" si="0"/>
        <v>405</v>
      </c>
      <c r="R33">
        <f t="shared" si="1"/>
        <v>724</v>
      </c>
      <c r="S33">
        <f t="shared" si="2"/>
        <v>1458</v>
      </c>
    </row>
    <row r="34" spans="1:19">
      <c r="A34" t="s">
        <v>6</v>
      </c>
      <c r="B34">
        <v>147</v>
      </c>
      <c r="C34">
        <v>147</v>
      </c>
      <c r="D34">
        <v>121</v>
      </c>
      <c r="E34">
        <v>132</v>
      </c>
      <c r="F34" s="2">
        <v>141</v>
      </c>
      <c r="G34">
        <v>145</v>
      </c>
      <c r="H34">
        <v>174</v>
      </c>
      <c r="I34" s="1">
        <v>157</v>
      </c>
      <c r="J34" s="1">
        <v>145</v>
      </c>
      <c r="K34" s="1">
        <v>141</v>
      </c>
      <c r="L34" s="1">
        <v>154</v>
      </c>
      <c r="M34" s="1">
        <v>165</v>
      </c>
      <c r="N34" s="1">
        <v>132</v>
      </c>
      <c r="O34" s="1">
        <v>157</v>
      </c>
      <c r="Q34">
        <f t="shared" si="0"/>
        <v>415</v>
      </c>
      <c r="R34">
        <f t="shared" si="1"/>
        <v>688</v>
      </c>
      <c r="S34">
        <f t="shared" si="2"/>
        <v>1450</v>
      </c>
    </row>
    <row r="35" spans="1:19">
      <c r="A35" t="s">
        <v>4</v>
      </c>
      <c r="B35">
        <v>161.5</v>
      </c>
      <c r="C35">
        <v>158</v>
      </c>
      <c r="D35">
        <v>108</v>
      </c>
      <c r="E35">
        <v>142</v>
      </c>
      <c r="F35" s="2">
        <v>136</v>
      </c>
      <c r="G35">
        <v>142</v>
      </c>
      <c r="H35" s="3" t="s">
        <v>13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Q35">
        <f t="shared" si="0"/>
        <v>427.5</v>
      </c>
      <c r="R35">
        <f t="shared" si="1"/>
        <v>705.5</v>
      </c>
    </row>
    <row r="36" spans="1:19">
      <c r="A36" t="s">
        <v>17</v>
      </c>
      <c r="B36">
        <v>168</v>
      </c>
      <c r="C36">
        <v>179</v>
      </c>
      <c r="D36">
        <v>148</v>
      </c>
      <c r="E36">
        <v>139</v>
      </c>
      <c r="F36" s="2">
        <v>146</v>
      </c>
      <c r="G36" s="3" t="s">
        <v>13</v>
      </c>
      <c r="H36" s="3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Q36">
        <f t="shared" si="0"/>
        <v>495</v>
      </c>
      <c r="R36">
        <f t="shared" si="1"/>
        <v>780</v>
      </c>
    </row>
    <row r="37" spans="1:19">
      <c r="A37" t="s">
        <v>18</v>
      </c>
      <c r="B37">
        <v>141</v>
      </c>
      <c r="C37">
        <v>146</v>
      </c>
      <c r="D37">
        <v>126</v>
      </c>
      <c r="E37">
        <v>127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Q37">
        <f t="shared" si="0"/>
        <v>413</v>
      </c>
    </row>
    <row r="38" spans="1:19">
      <c r="A38" t="s">
        <v>5</v>
      </c>
      <c r="B38">
        <v>145</v>
      </c>
      <c r="C38" s="4">
        <v>141</v>
      </c>
      <c r="D38">
        <v>152.5</v>
      </c>
      <c r="E38">
        <v>143.5</v>
      </c>
      <c r="F38" s="3" t="s">
        <v>13</v>
      </c>
      <c r="G38" s="3" t="s">
        <v>13</v>
      </c>
      <c r="H38" s="3" t="s">
        <v>13</v>
      </c>
      <c r="I38" s="3" t="s">
        <v>13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Q38">
        <f t="shared" si="0"/>
        <v>438.5</v>
      </c>
    </row>
    <row r="39" spans="1:19">
      <c r="A39" t="s">
        <v>12</v>
      </c>
      <c r="B39">
        <v>154</v>
      </c>
      <c r="C39" s="4">
        <v>154</v>
      </c>
      <c r="D39" s="4">
        <v>109</v>
      </c>
      <c r="E39" s="3" t="s">
        <v>13</v>
      </c>
      <c r="F39" s="2">
        <v>159</v>
      </c>
      <c r="G39">
        <v>145</v>
      </c>
      <c r="H39">
        <v>172</v>
      </c>
      <c r="I39" s="1">
        <v>147.5</v>
      </c>
      <c r="J39" s="1">
        <v>151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Q39">
        <f t="shared" si="0"/>
        <v>417</v>
      </c>
    </row>
    <row r="40" spans="1:19">
      <c r="A40" t="s">
        <v>23</v>
      </c>
      <c r="B40">
        <v>147</v>
      </c>
      <c r="C40">
        <v>150.5</v>
      </c>
      <c r="D40" s="3" t="s">
        <v>13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</row>
    <row r="41" spans="1:19">
      <c r="A41" t="s">
        <v>24</v>
      </c>
      <c r="B41">
        <v>146</v>
      </c>
      <c r="C41">
        <v>162</v>
      </c>
      <c r="D41" s="3" t="s">
        <v>13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</row>
    <row r="42" spans="1:19">
      <c r="A42" t="s">
        <v>7</v>
      </c>
      <c r="B42">
        <v>154</v>
      </c>
      <c r="C42" s="3" t="s">
        <v>13</v>
      </c>
      <c r="D42">
        <v>133.5</v>
      </c>
      <c r="E42">
        <v>133</v>
      </c>
      <c r="F42" s="2">
        <v>139</v>
      </c>
      <c r="G42">
        <v>150.5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</row>
    <row r="43" spans="1:19">
      <c r="A43" t="s">
        <v>105</v>
      </c>
      <c r="B43">
        <v>134.5</v>
      </c>
      <c r="C43" s="3" t="s">
        <v>13</v>
      </c>
      <c r="D43" s="3" t="s">
        <v>13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</row>
    <row r="44" spans="1:19">
      <c r="A44" t="s">
        <v>104</v>
      </c>
      <c r="B44">
        <v>132</v>
      </c>
      <c r="C44" s="3" t="s">
        <v>13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</row>
    <row r="45" spans="1:19">
      <c r="A45" t="s">
        <v>108</v>
      </c>
      <c r="B45">
        <v>142</v>
      </c>
      <c r="C45" s="3" t="s">
        <v>13</v>
      </c>
      <c r="D45" s="3" t="s">
        <v>13</v>
      </c>
      <c r="E45" s="3" t="s">
        <v>13</v>
      </c>
      <c r="F45" s="3" t="s">
        <v>13</v>
      </c>
      <c r="G45" s="3" t="s">
        <v>13</v>
      </c>
      <c r="H45" s="3" t="s">
        <v>13</v>
      </c>
      <c r="I45" s="3" t="s">
        <v>13</v>
      </c>
      <c r="J45" s="3" t="s">
        <v>13</v>
      </c>
      <c r="K45" s="3" t="s">
        <v>13</v>
      </c>
      <c r="L45" s="3" t="s">
        <v>13</v>
      </c>
      <c r="M45" s="3" t="s">
        <v>13</v>
      </c>
      <c r="N45" s="3" t="s">
        <v>13</v>
      </c>
      <c r="O45" s="3" t="s">
        <v>13</v>
      </c>
    </row>
    <row r="46" spans="1:19">
      <c r="A46" t="s">
        <v>111</v>
      </c>
      <c r="B46">
        <v>152</v>
      </c>
      <c r="C46" s="3" t="s">
        <v>13</v>
      </c>
      <c r="D46" s="3" t="s">
        <v>13</v>
      </c>
      <c r="E46" s="3" t="s">
        <v>13</v>
      </c>
      <c r="F46" s="3" t="s">
        <v>13</v>
      </c>
      <c r="G46" s="3" t="s">
        <v>13</v>
      </c>
      <c r="H46" s="3" t="s">
        <v>13</v>
      </c>
      <c r="I46" s="3" t="s">
        <v>13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</row>
    <row r="47" spans="1:19">
      <c r="A47" t="s">
        <v>119</v>
      </c>
      <c r="B47">
        <v>152</v>
      </c>
      <c r="C47" s="3" t="s">
        <v>13</v>
      </c>
      <c r="D47" s="3" t="s">
        <v>13</v>
      </c>
      <c r="E47" s="3" t="s">
        <v>13</v>
      </c>
      <c r="F47" s="3" t="s">
        <v>13</v>
      </c>
      <c r="G47" s="3" t="s">
        <v>13</v>
      </c>
      <c r="H47" s="3" t="s">
        <v>13</v>
      </c>
      <c r="I47" s="3" t="s">
        <v>13</v>
      </c>
      <c r="J47" s="3" t="s">
        <v>13</v>
      </c>
      <c r="K47" s="3" t="s">
        <v>13</v>
      </c>
      <c r="L47" s="3" t="s">
        <v>13</v>
      </c>
      <c r="M47" s="3" t="s">
        <v>13</v>
      </c>
      <c r="N47" s="3" t="s">
        <v>13</v>
      </c>
      <c r="O47" s="3" t="s">
        <v>13</v>
      </c>
    </row>
    <row r="48" spans="1:19">
      <c r="A48" t="s">
        <v>113</v>
      </c>
      <c r="B48">
        <v>158</v>
      </c>
      <c r="C48" s="3" t="s">
        <v>13</v>
      </c>
      <c r="D48" s="3" t="s">
        <v>13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</row>
    <row r="49" spans="1:15">
      <c r="A49" t="s">
        <v>114</v>
      </c>
      <c r="B49">
        <v>159</v>
      </c>
      <c r="C49" s="3" t="s">
        <v>13</v>
      </c>
      <c r="D49" s="3" t="s">
        <v>13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</row>
    <row r="51" spans="1:15">
      <c r="A51" t="s">
        <v>8</v>
      </c>
      <c r="B51" s="3" t="s">
        <v>13</v>
      </c>
      <c r="C51" s="3" t="s">
        <v>13</v>
      </c>
      <c r="D51">
        <v>121</v>
      </c>
      <c r="E51">
        <v>160</v>
      </c>
      <c r="F51" s="2">
        <v>143</v>
      </c>
      <c r="G51">
        <v>154</v>
      </c>
      <c r="H51">
        <v>179</v>
      </c>
      <c r="I51" s="1">
        <v>129</v>
      </c>
      <c r="J51" s="1">
        <v>130</v>
      </c>
      <c r="K51" s="3" t="s">
        <v>13</v>
      </c>
      <c r="L51" s="3" t="s">
        <v>13</v>
      </c>
      <c r="M51" s="3" t="s">
        <v>13</v>
      </c>
      <c r="N51" s="3" t="s">
        <v>13</v>
      </c>
      <c r="O51" s="3" t="s">
        <v>13</v>
      </c>
    </row>
    <row r="52" spans="1:15">
      <c r="A52" t="s">
        <v>9</v>
      </c>
      <c r="B52" s="3" t="s">
        <v>13</v>
      </c>
      <c r="C52" s="3" t="s">
        <v>13</v>
      </c>
      <c r="D52">
        <v>137.5</v>
      </c>
      <c r="E52">
        <v>148.5</v>
      </c>
      <c r="F52" s="2">
        <v>150</v>
      </c>
      <c r="G52">
        <v>140</v>
      </c>
      <c r="H52">
        <v>169</v>
      </c>
      <c r="I52" s="1">
        <v>141</v>
      </c>
      <c r="J52" s="3" t="s">
        <v>13</v>
      </c>
      <c r="K52" s="3" t="s">
        <v>13</v>
      </c>
      <c r="L52" s="3" t="s">
        <v>13</v>
      </c>
      <c r="M52" s="3" t="s">
        <v>13</v>
      </c>
      <c r="N52" s="3" t="s">
        <v>13</v>
      </c>
      <c r="O52" s="3" t="s">
        <v>13</v>
      </c>
    </row>
    <row r="53" spans="1:15">
      <c r="A53" t="s">
        <v>20</v>
      </c>
      <c r="B53" s="3" t="s">
        <v>13</v>
      </c>
      <c r="C53">
        <v>168.5</v>
      </c>
      <c r="D53">
        <v>129.5</v>
      </c>
      <c r="E53" s="3" t="s">
        <v>13</v>
      </c>
      <c r="F53" s="3" t="s">
        <v>13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</row>
    <row r="54" spans="1:15">
      <c r="A54" t="s">
        <v>15</v>
      </c>
      <c r="B54" s="6" t="s">
        <v>13</v>
      </c>
      <c r="C54" s="3" t="s">
        <v>13</v>
      </c>
      <c r="D54">
        <v>132.5</v>
      </c>
      <c r="E54">
        <v>145.5</v>
      </c>
      <c r="F54" s="2">
        <v>160.5</v>
      </c>
      <c r="G54">
        <v>152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</row>
    <row r="55" spans="1:15">
      <c r="A55" t="s">
        <v>21</v>
      </c>
      <c r="B55" s="6" t="s">
        <v>13</v>
      </c>
      <c r="C55" s="3" t="s">
        <v>13</v>
      </c>
      <c r="D55">
        <v>141</v>
      </c>
      <c r="E55" s="3" t="s">
        <v>13</v>
      </c>
      <c r="F55" s="3" t="s">
        <v>13</v>
      </c>
      <c r="G55" s="3" t="s">
        <v>13</v>
      </c>
      <c r="H55" s="3" t="s">
        <v>13</v>
      </c>
      <c r="I55" s="3" t="s">
        <v>13</v>
      </c>
      <c r="J55" s="3" t="s">
        <v>13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</row>
    <row r="56" spans="1:15">
      <c r="A56" t="s">
        <v>14</v>
      </c>
      <c r="B56" s="6" t="s">
        <v>13</v>
      </c>
      <c r="C56" s="3" t="s">
        <v>13</v>
      </c>
      <c r="D56" s="3" t="s">
        <v>13</v>
      </c>
      <c r="E56">
        <v>134.5</v>
      </c>
      <c r="F56" s="2">
        <v>138.5</v>
      </c>
      <c r="G56">
        <v>150.5</v>
      </c>
      <c r="H56">
        <v>159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</row>
    <row r="57" spans="1:15">
      <c r="A57" t="s">
        <v>10</v>
      </c>
      <c r="B57" s="6" t="s">
        <v>13</v>
      </c>
      <c r="C57" s="3" t="s">
        <v>13</v>
      </c>
      <c r="D57" s="3" t="s">
        <v>13</v>
      </c>
      <c r="E57">
        <v>145</v>
      </c>
      <c r="F57" s="3" t="s">
        <v>13</v>
      </c>
      <c r="G57" s="3" t="s">
        <v>13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</row>
    <row r="58" spans="1:15">
      <c r="A58" t="s">
        <v>19</v>
      </c>
      <c r="B58" s="6" t="s">
        <v>13</v>
      </c>
      <c r="C58" s="3" t="s">
        <v>13</v>
      </c>
      <c r="D58" s="3" t="s">
        <v>13</v>
      </c>
      <c r="E58">
        <v>148</v>
      </c>
      <c r="F58" s="3" t="s">
        <v>13</v>
      </c>
      <c r="G58" s="3" t="s">
        <v>13</v>
      </c>
      <c r="H58" s="3" t="s">
        <v>13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</row>
    <row r="59" spans="1:15">
      <c r="A59" t="s">
        <v>16</v>
      </c>
      <c r="B59" s="6" t="s">
        <v>13</v>
      </c>
      <c r="C59" s="3" t="s">
        <v>13</v>
      </c>
      <c r="D59" s="3" t="s">
        <v>13</v>
      </c>
      <c r="E59" s="3" t="s">
        <v>13</v>
      </c>
      <c r="F59" s="2">
        <v>146</v>
      </c>
      <c r="G59" s="3" t="s">
        <v>13</v>
      </c>
      <c r="H59" s="3" t="s">
        <v>13</v>
      </c>
      <c r="I59" s="3" t="s">
        <v>13</v>
      </c>
      <c r="J59" s="3" t="s">
        <v>13</v>
      </c>
      <c r="K59" s="3" t="s">
        <v>13</v>
      </c>
      <c r="L59" s="3" t="s">
        <v>13</v>
      </c>
      <c r="M59" s="3" t="s">
        <v>13</v>
      </c>
      <c r="N59" s="3" t="s">
        <v>13</v>
      </c>
      <c r="O59" s="3" t="s">
        <v>13</v>
      </c>
    </row>
  </sheetData>
  <sortState ref="A3:S25">
    <sortCondition ref="S3:S2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2012-12-02T17:12:11Z</dcterms:modified>
</cp:coreProperties>
</file>